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20025" windowHeight="8100" activeTab="0"/>
  </bookViews>
  <sheets>
    <sheet name="Sheet1" sheetId="1" r:id="rId1"/>
  </sheets>
  <definedNames>
    <definedName name="_xlnm.Print_Area" localSheetId="0">'Sheet1'!$I$1:$DI$76</definedName>
  </definedNames>
  <calcPr fullCalcOnLoad="1"/>
</workbook>
</file>

<file path=xl/sharedStrings.xml><?xml version="1.0" encoding="utf-8"?>
<sst xmlns="http://schemas.openxmlformats.org/spreadsheetml/2006/main" count="182" uniqueCount="129">
  <si>
    <t>新個人番号</t>
  </si>
  <si>
    <t>新指定番号</t>
  </si>
  <si>
    <t>※右は市町村記入欄</t>
  </si>
  <si>
    <t>にかかる給与所得者異動届出書</t>
  </si>
  <si>
    <t>給与支払報告</t>
  </si>
  <si>
    <t>指定番号</t>
  </si>
  <si>
    <t>個人番号</t>
  </si>
  <si>
    <t>この届出に応答する者</t>
  </si>
  <si>
    <t>氏名</t>
  </si>
  <si>
    <t>電話</t>
  </si>
  <si>
    <t>異動年月日</t>
  </si>
  <si>
    <t>異動の事由</t>
  </si>
  <si>
    <t>退職時までの
給与支払額</t>
  </si>
  <si>
    <t>異動後の未徴
収税額の徴収</t>
  </si>
  <si>
    <t>１．</t>
  </si>
  <si>
    <t>一括徴収</t>
  </si>
  <si>
    <t>普通徴収</t>
  </si>
  <si>
    <t>所在地</t>
  </si>
  <si>
    <t>特別徴収義務者</t>
  </si>
  <si>
    <t>給与支払者</t>
  </si>
  <si>
    <t>住田町長　殿</t>
  </si>
  <si>
    <t>給与所得者（異動者）</t>
  </si>
  <si>
    <t>住所</t>
  </si>
  <si>
    <t>1月1日
現在</t>
  </si>
  <si>
    <t>異動後</t>
  </si>
  <si>
    <t>本籍地</t>
  </si>
  <si>
    <t>（イ）
徴収税額</t>
  </si>
  <si>
    <t>◎給与の支払いを受けなくなった後の月割額（未徴収税額）を一括徴収する場合は次の欄にも記入して下さい。</t>
  </si>
  <si>
    <t>一括徴収の理由</t>
  </si>
  <si>
    <t>申出があったため</t>
  </si>
  <si>
    <t>で、特別徴収の継続の希望が</t>
  </si>
  <si>
    <t>ないため</t>
  </si>
  <si>
    <t>異動者印</t>
  </si>
  <si>
    <t>給与または退職手当等の支払予定日</t>
  </si>
  <si>
    <t>一括徴収予定額</t>
  </si>
  <si>
    <t>支払予定日ごとの徴収予定額</t>
  </si>
  <si>
    <t>円</t>
  </si>
  <si>
    <t>一括徴収した</t>
  </si>
  <si>
    <t>※市町村記入欄</t>
  </si>
  <si>
    <t>月割額</t>
  </si>
  <si>
    <t>6月分</t>
  </si>
  <si>
    <t>7月分
以降</t>
  </si>
  <si>
    <t>処理事項</t>
  </si>
  <si>
    <t>１．現年度　２．新年度　３．両年度</t>
  </si>
  <si>
    <t>◎特別徴収の継続を希望する場合は次の欄にも記入して下さい。</t>
  </si>
  <si>
    <t>新しい勤務先</t>
  </si>
  <si>
    <t>氏名
（名称）</t>
  </si>
  <si>
    <t>所在地
（住所）</t>
  </si>
  <si>
    <t>〒</t>
  </si>
  <si>
    <t>応答者</t>
  </si>
  <si>
    <r>
      <t xml:space="preserve">氏名
</t>
    </r>
    <r>
      <rPr>
        <sz val="9"/>
        <color indexed="8"/>
        <rFont val="ＭＳ Ｐ明朝"/>
        <family val="1"/>
      </rPr>
      <t>（名称）</t>
    </r>
  </si>
  <si>
    <t>給与支払方法
及びその期日</t>
  </si>
  <si>
    <t>払込み
金融機関名</t>
  </si>
  <si>
    <t>この届出書は給与支払報告書に係る給与所得者異動届出書と特別徴収にかかる給与所得者異動届出書が同じ様式になっています。</t>
  </si>
  <si>
    <t>・給与支払報告書にかかる異動届出書は４月１日現在において退職、転勤等、異動があったものを４月１５日までに提出してください。</t>
  </si>
  <si>
    <t>・特別徴収にかかる異動届出書は給与の支払いを受けなくなった日の属する月の翌月の１０日までに提出してください。</t>
  </si>
  <si>
    <t>２．</t>
  </si>
  <si>
    <t>①「特別徴収」とは、事業主が給与から天引きして納付する方法。</t>
  </si>
  <si>
    <t>②「一括徴収」とは、特別徴収している者について退職等の際に翌年５月分までの未徴収税額を事業主がまとめて一度に徴収し納付する方法。</t>
  </si>
  <si>
    <t>３．</t>
  </si>
  <si>
    <t>退職した年の一月一日から退職時までの給与支払額及び
社会保険料控除額を記入してください。</t>
  </si>
  <si>
    <t>退職</t>
  </si>
  <si>
    <t>転職</t>
  </si>
  <si>
    <t>休職</t>
  </si>
  <si>
    <t>死亡退職</t>
  </si>
  <si>
    <t>その他</t>
  </si>
  <si>
    <r>
      <t>（ウ）</t>
    </r>
    <r>
      <rPr>
        <sz val="7"/>
        <color indexed="8"/>
        <rFont val="ＭＳ Ｐ明朝"/>
        <family val="1"/>
      </rPr>
      <t xml:space="preserve">
未徴収税額
（ア）－（イ）</t>
    </r>
  </si>
  <si>
    <r>
      <t>（ア）</t>
    </r>
    <r>
      <rPr>
        <sz val="7"/>
        <color indexed="8"/>
        <rFont val="ＭＳ Ｐ明朝"/>
        <family val="1"/>
      </rPr>
      <t xml:space="preserve">
特別徴収税額
（年税額）</t>
    </r>
  </si>
  <si>
    <r>
      <t xml:space="preserve">合計
</t>
    </r>
    <r>
      <rPr>
        <sz val="7"/>
        <color indexed="8"/>
        <rFont val="ＭＳ Ｐ明朝"/>
        <family val="1"/>
      </rPr>
      <t>（上記（ウ）と同額）</t>
    </r>
  </si>
  <si>
    <t>どちらの異動届ですか？</t>
  </si>
  <si>
    <t>特別徴収</t>
  </si>
  <si>
    <t>提出年月日</t>
  </si>
  <si>
    <t>元号</t>
  </si>
  <si>
    <t>年分（年度）</t>
  </si>
  <si>
    <t>確認メッセージ</t>
  </si>
  <si>
    <t>給与支払者（特別徴収義務者）</t>
  </si>
  <si>
    <t>氏名（名称）</t>
  </si>
  <si>
    <t>所在地（住所）</t>
  </si>
  <si>
    <t>１行目</t>
  </si>
  <si>
    <t>２行目</t>
  </si>
  <si>
    <t>ご担当者</t>
  </si>
  <si>
    <t>所属</t>
  </si>
  <si>
    <t>1月1日現在</t>
  </si>
  <si>
    <t>＊</t>
  </si>
  <si>
    <t>＊</t>
  </si>
  <si>
    <t>特別徴収税額</t>
  </si>
  <si>
    <t>年税額</t>
  </si>
  <si>
    <t>徴収済み額</t>
  </si>
  <si>
    <t>何月まで</t>
  </si>
  <si>
    <t>いくら</t>
  </si>
  <si>
    <t>6月から</t>
  </si>
  <si>
    <t>5月まで</t>
  </si>
  <si>
    <t>異動後の未徴収税額の徴収</t>
  </si>
  <si>
    <t>特別徴収の継続</t>
  </si>
  <si>
    <t>退職時までの</t>
  </si>
  <si>
    <t>給与支払額</t>
  </si>
  <si>
    <t>控除社会保険額</t>
  </si>
  <si>
    <t>①</t>
  </si>
  <si>
    <t>②</t>
  </si>
  <si>
    <t>③</t>
  </si>
  <si>
    <t>①</t>
  </si>
  <si>
    <t>③</t>
  </si>
  <si>
    <t>納入予定日</t>
  </si>
  <si>
    <t>内線</t>
  </si>
  <si>
    <t>担当</t>
  </si>
  <si>
    <t>給与支払方法</t>
  </si>
  <si>
    <t>給与支払期日</t>
  </si>
  <si>
    <t>払込金融機関名</t>
  </si>
  <si>
    <t>銀行等</t>
  </si>
  <si>
    <t>本支店</t>
  </si>
  <si>
    <t>＊</t>
  </si>
  <si>
    <t>＊</t>
  </si>
  <si>
    <t>徴収予定額</t>
  </si>
  <si>
    <t>納入予定</t>
  </si>
  <si>
    <t>★</t>
  </si>
  <si>
    <t>★</t>
  </si>
  <si>
    <t>★</t>
  </si>
  <si>
    <t>＊</t>
  </si>
  <si>
    <t>＊</t>
  </si>
  <si>
    <t>＊</t>
  </si>
  <si>
    <t>給与または退職手当等の
支払予定日</t>
  </si>
  <si>
    <t>何月分で</t>
  </si>
  <si>
    <t>１月１日以降退職する者に未徴収税額がある場合は一括徴収することが義務づけられています。</t>
  </si>
  <si>
    <t>平成</t>
  </si>
  <si>
    <t>で納入します。</t>
  </si>
  <si>
    <t>③「普通徴収」とは、①と②に該当しない方法で個人が直接納付書で納付する方法をいいます。</t>
  </si>
  <si>
    <r>
      <rPr>
        <sz val="18"/>
        <color indexed="8"/>
        <rFont val="HGP創英角ｺﾞｼｯｸUB"/>
        <family val="3"/>
      </rPr>
      <t>入力フォーム</t>
    </r>
  </si>
  <si>
    <t>必須</t>
  </si>
  <si>
    <t>黄色のセルに入力してください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</si>
</sst>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quot;月&quot;"/>
    <numFmt numFmtId="179" formatCode="#,##0&quot;円/月&quot;"/>
    <numFmt numFmtId="180" formatCode="[&lt;=999]000;[&lt;=9999]000\-00;000\-0000"/>
    <numFmt numFmtId="181" formatCode="0&quot;月分&quot;"/>
  </numFmts>
  <fonts count="72">
    <font>
      <sz val="10"/>
      <color theme="1"/>
      <name val="Calibri"/>
      <family val="3"/>
    </font>
    <font>
      <sz val="10"/>
      <color indexed="8"/>
      <name val="ＭＳ Ｐゴシック"/>
      <family val="3"/>
    </font>
    <font>
      <sz val="6"/>
      <name val="ＭＳ Ｐゴシック"/>
      <family val="3"/>
    </font>
    <font>
      <sz val="9"/>
      <color indexed="8"/>
      <name val="ＭＳ Ｐ明朝"/>
      <family val="1"/>
    </font>
    <font>
      <sz val="7"/>
      <color indexed="8"/>
      <name val="ＭＳ Ｐ明朝"/>
      <family val="1"/>
    </font>
    <font>
      <sz val="10"/>
      <color indexed="8"/>
      <name val="ＭＳ Ｐ明朝"/>
      <family val="1"/>
    </font>
    <font>
      <sz val="9"/>
      <name val="MS UI Gothic"/>
      <family val="3"/>
    </font>
    <font>
      <sz val="18"/>
      <color indexed="8"/>
      <name val="HGP創英角ｺﾞｼｯｸUB"/>
      <family val="3"/>
    </font>
    <font>
      <b/>
      <sz val="10"/>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8"/>
      <color indexed="8"/>
      <name val="ＭＳ Ｐ明朝"/>
      <family val="1"/>
    </font>
    <font>
      <b/>
      <sz val="10"/>
      <color indexed="10"/>
      <name val="ＭＳ Ｐゴシック"/>
      <family val="3"/>
    </font>
    <font>
      <sz val="9"/>
      <color indexed="8"/>
      <name val="ＭＳ Ｐゴシック"/>
      <family val="3"/>
    </font>
    <font>
      <b/>
      <sz val="9"/>
      <color indexed="10"/>
      <name val="ＭＳ Ｐ明朝"/>
      <family val="1"/>
    </font>
    <font>
      <sz val="14"/>
      <color indexed="8"/>
      <name val="HGP創英角ｺﾞｼｯｸUB"/>
      <family val="3"/>
    </font>
    <font>
      <sz val="10"/>
      <color indexed="9"/>
      <name val="ＭＳ Ｐ明朝"/>
      <family val="1"/>
    </font>
    <font>
      <sz val="6"/>
      <color indexed="8"/>
      <name val="ＭＳ Ｐ明朝"/>
      <family val="1"/>
    </font>
    <font>
      <sz val="16"/>
      <color indexed="8"/>
      <name val="ＭＳ Ｐ明朝"/>
      <family val="1"/>
    </font>
    <font>
      <sz val="9"/>
      <color indexed="9"/>
      <name val="ＭＳ Ｐ明朝"/>
      <family val="1"/>
    </font>
    <font>
      <sz val="14"/>
      <color indexed="8"/>
      <name val="ＭＳ Ｐ明朝"/>
      <family val="1"/>
    </font>
    <font>
      <sz val="11"/>
      <color indexed="8"/>
      <name val="ＭＳ Ｐ明朝"/>
      <family val="1"/>
    </font>
    <font>
      <u val="double"/>
      <sz val="8"/>
      <color indexed="8"/>
      <name val="ＭＳ Ｐ明朝"/>
      <family val="1"/>
    </font>
    <font>
      <sz val="9"/>
      <color indexed="55"/>
      <name val="ＭＳ Ｐゴシック"/>
      <family val="3"/>
    </font>
    <font>
      <sz val="8"/>
      <color indexed="55"/>
      <name val="ＭＳ Ｐゴシック"/>
      <family val="3"/>
    </font>
    <font>
      <b/>
      <sz val="16"/>
      <color indexed="26"/>
      <name val="ＭＳ Ｐゴシック"/>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Ｐ明朝"/>
      <family val="1"/>
    </font>
    <font>
      <sz val="9"/>
      <color theme="1"/>
      <name val="ＭＳ Ｐ明朝"/>
      <family val="1"/>
    </font>
    <font>
      <sz val="8"/>
      <color theme="1"/>
      <name val="ＭＳ Ｐ明朝"/>
      <family val="1"/>
    </font>
    <font>
      <b/>
      <sz val="10"/>
      <color rgb="FFFF0000"/>
      <name val="ＭＳ Ｐゴシック"/>
      <family val="3"/>
    </font>
    <font>
      <sz val="10"/>
      <color theme="1"/>
      <name val="ＭＳ Ｐゴシック"/>
      <family val="3"/>
    </font>
    <font>
      <u val="double"/>
      <sz val="8"/>
      <color theme="1"/>
      <name val="ＭＳ Ｐ明朝"/>
      <family val="1"/>
    </font>
    <font>
      <sz val="14"/>
      <color theme="1"/>
      <name val="ＭＳ Ｐ明朝"/>
      <family val="1"/>
    </font>
    <font>
      <sz val="9"/>
      <color theme="0"/>
      <name val="ＭＳ Ｐ明朝"/>
      <family val="1"/>
    </font>
    <font>
      <sz val="11"/>
      <color theme="1"/>
      <name val="ＭＳ Ｐ明朝"/>
      <family val="1"/>
    </font>
    <font>
      <sz val="16"/>
      <color theme="1"/>
      <name val="ＭＳ Ｐ明朝"/>
      <family val="1"/>
    </font>
    <font>
      <sz val="6"/>
      <color theme="1"/>
      <name val="ＭＳ Ｐ明朝"/>
      <family val="1"/>
    </font>
    <font>
      <sz val="7"/>
      <color theme="1"/>
      <name val="ＭＳ Ｐ明朝"/>
      <family val="1"/>
    </font>
    <font>
      <sz val="10"/>
      <color theme="0"/>
      <name val="ＭＳ Ｐ明朝"/>
      <family val="1"/>
    </font>
    <font>
      <sz val="14"/>
      <color theme="1"/>
      <name val="HGP創英角ｺﾞｼｯｸUB"/>
      <family val="3"/>
    </font>
    <font>
      <b/>
      <sz val="9"/>
      <color rgb="FFFF0000"/>
      <name val="ＭＳ Ｐ明朝"/>
      <family val="1"/>
    </font>
    <font>
      <sz val="9"/>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CCFFCC"/>
        <bgColor indexed="64"/>
      </patternFill>
    </fill>
    <fill>
      <patternFill patternType="solid">
        <fgColor theme="0" tint="-0.149959996342659"/>
        <bgColor indexed="64"/>
      </patternFill>
    </fill>
    <fill>
      <patternFill patternType="solid">
        <fgColor rgb="FFFFCCCC"/>
        <bgColor indexed="64"/>
      </patternFill>
    </fill>
    <fill>
      <patternFill patternType="solid">
        <fgColor theme="0" tint="-0.1499900072813034"/>
        <bgColor indexed="64"/>
      </patternFill>
    </fill>
    <fill>
      <patternFill patternType="solid">
        <fgColor rgb="FFCCFF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medium"/>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medium"/>
      <bottom>
        <color indexed="63"/>
      </bottom>
    </border>
    <border>
      <left style="medium"/>
      <right>
        <color indexed="63"/>
      </right>
      <top style="thin"/>
      <bottom>
        <color indexed="63"/>
      </bottom>
    </border>
    <border>
      <left>
        <color indexed="63"/>
      </left>
      <right style="thin"/>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thin"/>
      <bottom style="dotted"/>
    </border>
    <border>
      <left>
        <color indexed="63"/>
      </left>
      <right style="thin"/>
      <top style="dotted"/>
      <bottom style="thin"/>
    </border>
    <border>
      <left style="medium"/>
      <right>
        <color indexed="63"/>
      </right>
      <top style="medium"/>
      <bottom>
        <color indexed="63"/>
      </bottom>
    </border>
    <border>
      <left>
        <color indexed="63"/>
      </left>
      <right style="medium"/>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67">
    <xf numFmtId="0" fontId="0" fillId="0" borderId="0" xfId="0" applyFont="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vertical="center"/>
    </xf>
    <xf numFmtId="0" fontId="58" fillId="0" borderId="0" xfId="0" applyFont="1" applyBorder="1" applyAlignment="1">
      <alignment vertical="center"/>
    </xf>
    <xf numFmtId="0" fontId="58" fillId="0" borderId="10" xfId="0" applyFont="1" applyBorder="1" applyAlignment="1">
      <alignment vertical="center"/>
    </xf>
    <xf numFmtId="0" fontId="58" fillId="0" borderId="11" xfId="0" applyFont="1" applyBorder="1" applyAlignment="1">
      <alignment vertical="center"/>
    </xf>
    <xf numFmtId="0" fontId="58" fillId="0" borderId="12" xfId="0" applyFont="1" applyBorder="1" applyAlignment="1">
      <alignment vertical="center"/>
    </xf>
    <xf numFmtId="0" fontId="59" fillId="0" borderId="0" xfId="0" applyFont="1" applyAlignment="1">
      <alignment horizontal="center" vertical="center"/>
    </xf>
    <xf numFmtId="0" fontId="60" fillId="33" borderId="13" xfId="0" applyFont="1" applyFill="1" applyBorder="1" applyAlignment="1">
      <alignment vertical="center" shrinkToFit="1"/>
    </xf>
    <xf numFmtId="0" fontId="60" fillId="33" borderId="14" xfId="0" applyFont="1" applyFill="1" applyBorder="1" applyAlignment="1">
      <alignment vertical="center" shrinkToFit="1"/>
    </xf>
    <xf numFmtId="0" fontId="60" fillId="33" borderId="0" xfId="0" applyFont="1" applyFill="1" applyBorder="1" applyAlignment="1">
      <alignment vertical="center" shrinkToFit="1"/>
    </xf>
    <xf numFmtId="0" fontId="60" fillId="33" borderId="15" xfId="0" applyFont="1" applyFill="1" applyBorder="1" applyAlignment="1">
      <alignment vertical="center" shrinkToFit="1"/>
    </xf>
    <xf numFmtId="0" fontId="60" fillId="33" borderId="10" xfId="0" applyFont="1" applyFill="1" applyBorder="1" applyAlignment="1">
      <alignment vertical="center" shrinkToFit="1"/>
    </xf>
    <xf numFmtId="0" fontId="60" fillId="34" borderId="14" xfId="0" applyFont="1" applyFill="1" applyBorder="1" applyAlignment="1">
      <alignment vertical="center" shrinkToFit="1"/>
    </xf>
    <xf numFmtId="0" fontId="58" fillId="0" borderId="0" xfId="0" applyFont="1" applyAlignment="1">
      <alignment vertical="center"/>
    </xf>
    <xf numFmtId="0" fontId="57" fillId="0" borderId="0" xfId="0" applyFont="1" applyAlignment="1">
      <alignment vertical="center"/>
    </xf>
    <xf numFmtId="0" fontId="60" fillId="34" borderId="0" xfId="0" applyFont="1" applyFill="1" applyBorder="1" applyAlignment="1">
      <alignment vertical="center" shrinkToFit="1"/>
    </xf>
    <xf numFmtId="0" fontId="58" fillId="0" borderId="0" xfId="0" applyFont="1" applyAlignment="1">
      <alignment vertical="center"/>
    </xf>
    <xf numFmtId="0" fontId="56" fillId="0" borderId="0" xfId="0" applyFont="1" applyAlignment="1">
      <alignment horizontal="center" vertical="center"/>
    </xf>
    <xf numFmtId="0" fontId="5" fillId="0" borderId="0" xfId="0" applyFont="1" applyAlignment="1">
      <alignment horizontal="center" vertical="center"/>
    </xf>
    <xf numFmtId="0" fontId="56" fillId="0" borderId="0" xfId="0" applyFont="1" applyAlignment="1">
      <alignment horizontal="center" vertical="center"/>
    </xf>
    <xf numFmtId="0" fontId="56" fillId="0" borderId="10" xfId="0" applyFont="1" applyBorder="1" applyAlignment="1">
      <alignment horizontal="center" vertical="center"/>
    </xf>
    <xf numFmtId="0" fontId="60" fillId="0" borderId="0" xfId="0" applyFont="1" applyAlignment="1">
      <alignment horizontal="center" vertical="center"/>
    </xf>
    <xf numFmtId="0" fontId="60" fillId="0" borderId="10" xfId="0" applyFont="1" applyBorder="1" applyAlignment="1">
      <alignment horizontal="center" vertical="center"/>
    </xf>
    <xf numFmtId="0" fontId="61" fillId="0" borderId="0" xfId="0" applyFont="1" applyAlignment="1">
      <alignment horizontal="center" vertical="center" shrinkToFit="1"/>
    </xf>
    <xf numFmtId="0" fontId="61" fillId="0" borderId="0" xfId="0" applyFont="1" applyAlignment="1">
      <alignment horizontal="left" vertical="center"/>
    </xf>
    <xf numFmtId="0" fontId="57" fillId="0" borderId="16" xfId="0" applyFont="1" applyBorder="1" applyAlignment="1">
      <alignment horizontal="left" vertical="center" indent="1" shrinkToFit="1"/>
    </xf>
    <xf numFmtId="0" fontId="57" fillId="0" borderId="17" xfId="0" applyFont="1" applyBorder="1" applyAlignment="1">
      <alignment horizontal="left" vertical="center" indent="1" shrinkToFit="1"/>
    </xf>
    <xf numFmtId="0" fontId="57" fillId="0" borderId="14" xfId="0" applyFont="1" applyBorder="1" applyAlignment="1">
      <alignment horizontal="left" vertical="center" indent="1" shrinkToFit="1"/>
    </xf>
    <xf numFmtId="0" fontId="57" fillId="0" borderId="0" xfId="0" applyFont="1" applyBorder="1" applyAlignment="1">
      <alignment horizontal="left" vertical="center" indent="1" shrinkToFit="1"/>
    </xf>
    <xf numFmtId="0" fontId="57" fillId="0" borderId="15" xfId="0" applyFont="1" applyBorder="1" applyAlignment="1">
      <alignment horizontal="left" vertical="center" indent="1" shrinkToFit="1"/>
    </xf>
    <xf numFmtId="0" fontId="57" fillId="0" borderId="10" xfId="0" applyFont="1" applyBorder="1" applyAlignment="1">
      <alignment horizontal="left" vertical="center" indent="1" shrinkToFit="1"/>
    </xf>
    <xf numFmtId="0" fontId="57" fillId="0" borderId="17"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16" xfId="0" applyFont="1" applyBorder="1" applyAlignment="1">
      <alignment horizontal="left" vertical="center" indent="1"/>
    </xf>
    <xf numFmtId="0" fontId="57" fillId="0" borderId="17" xfId="0" applyFont="1" applyBorder="1" applyAlignment="1">
      <alignment horizontal="left" vertical="center" indent="1"/>
    </xf>
    <xf numFmtId="0" fontId="57" fillId="0" borderId="14" xfId="0" applyFont="1" applyBorder="1" applyAlignment="1">
      <alignment horizontal="left" vertical="center" indent="1"/>
    </xf>
    <xf numFmtId="0" fontId="57" fillId="0" borderId="0" xfId="0" applyFont="1" applyBorder="1" applyAlignment="1">
      <alignment horizontal="left" vertical="center" indent="1"/>
    </xf>
    <xf numFmtId="0" fontId="57" fillId="0" borderId="15" xfId="0" applyFont="1" applyBorder="1" applyAlignment="1">
      <alignment horizontal="left" vertical="center" indent="1"/>
    </xf>
    <xf numFmtId="0" fontId="57" fillId="0" borderId="10" xfId="0" applyFont="1" applyBorder="1" applyAlignment="1">
      <alignment horizontal="left" vertical="center" indent="1"/>
    </xf>
    <xf numFmtId="0" fontId="57" fillId="0" borderId="17" xfId="0" applyFont="1" applyBorder="1" applyAlignment="1">
      <alignment horizontal="center" vertical="center"/>
    </xf>
    <xf numFmtId="0" fontId="57" fillId="0" borderId="18" xfId="0" applyFont="1" applyBorder="1" applyAlignment="1">
      <alignment horizontal="center" vertical="center"/>
    </xf>
    <xf numFmtId="0" fontId="57" fillId="0" borderId="0" xfId="0" applyFont="1" applyBorder="1" applyAlignment="1">
      <alignment horizontal="center" vertical="center"/>
    </xf>
    <xf numFmtId="0" fontId="57" fillId="0" borderId="19" xfId="0" applyFont="1" applyBorder="1" applyAlignment="1">
      <alignment horizontal="center" vertical="center"/>
    </xf>
    <xf numFmtId="0" fontId="57" fillId="0" borderId="10" xfId="0" applyFont="1" applyBorder="1" applyAlignment="1">
      <alignment horizontal="center" vertical="center"/>
    </xf>
    <xf numFmtId="0" fontId="57" fillId="0" borderId="20" xfId="0" applyFont="1" applyBorder="1" applyAlignment="1">
      <alignment horizontal="center" vertical="center"/>
    </xf>
    <xf numFmtId="0" fontId="62" fillId="0" borderId="21" xfId="0" applyFont="1" applyBorder="1" applyAlignment="1">
      <alignment horizontal="center" vertical="center" shrinkToFit="1"/>
    </xf>
    <xf numFmtId="0" fontId="62" fillId="0" borderId="22" xfId="0" applyFont="1" applyBorder="1" applyAlignment="1">
      <alignment horizontal="center" vertical="center" shrinkToFit="1"/>
    </xf>
    <xf numFmtId="0" fontId="62" fillId="0" borderId="23" xfId="0" applyFont="1" applyBorder="1" applyAlignment="1">
      <alignment horizontal="center" vertical="center" shrinkToFit="1"/>
    </xf>
    <xf numFmtId="0" fontId="62" fillId="0" borderId="24" xfId="0" applyFont="1" applyBorder="1" applyAlignment="1">
      <alignment horizontal="center" vertical="center" shrinkToFit="1"/>
    </xf>
    <xf numFmtId="0" fontId="57" fillId="0" borderId="25" xfId="0" applyFont="1" applyBorder="1" applyAlignment="1">
      <alignment horizontal="right" shrinkToFit="1"/>
    </xf>
    <xf numFmtId="0" fontId="57" fillId="0" borderId="13" xfId="0" applyFont="1" applyBorder="1" applyAlignment="1">
      <alignment horizontal="right" shrinkToFit="1"/>
    </xf>
    <xf numFmtId="0" fontId="57" fillId="0" borderId="26" xfId="0" applyFont="1" applyBorder="1" applyAlignment="1">
      <alignment horizontal="right" shrinkToFit="1"/>
    </xf>
    <xf numFmtId="0" fontId="57" fillId="0" borderId="14" xfId="0" applyFont="1" applyBorder="1" applyAlignment="1">
      <alignment horizontal="right" shrinkToFit="1"/>
    </xf>
    <xf numFmtId="0" fontId="57" fillId="0" borderId="0" xfId="0" applyFont="1" applyBorder="1" applyAlignment="1">
      <alignment horizontal="right" shrinkToFit="1"/>
    </xf>
    <xf numFmtId="0" fontId="57" fillId="0" borderId="19" xfId="0" applyFont="1" applyBorder="1" applyAlignment="1">
      <alignment horizontal="right" shrinkToFit="1"/>
    </xf>
    <xf numFmtId="0" fontId="57" fillId="0" borderId="14" xfId="0" applyFont="1" applyBorder="1" applyAlignment="1">
      <alignment horizontal="center" vertical="center"/>
    </xf>
    <xf numFmtId="176" fontId="63" fillId="0" borderId="0" xfId="0" applyNumberFormat="1" applyFont="1" applyAlignment="1">
      <alignment horizontal="center" vertical="center"/>
    </xf>
    <xf numFmtId="0" fontId="57" fillId="0" borderId="27"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62" fillId="0" borderId="31" xfId="0" applyFont="1" applyBorder="1" applyAlignment="1">
      <alignment horizontal="center" vertical="center"/>
    </xf>
    <xf numFmtId="0" fontId="62" fillId="0" borderId="32" xfId="0" applyFont="1" applyBorder="1" applyAlignment="1">
      <alignment horizontal="center" vertical="center"/>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57" fillId="35" borderId="33" xfId="0" applyFont="1" applyFill="1" applyBorder="1" applyAlignment="1">
      <alignment horizontal="center" vertical="center" wrapText="1"/>
    </xf>
    <xf numFmtId="0" fontId="57" fillId="35" borderId="21" xfId="0" applyFont="1" applyFill="1" applyBorder="1" applyAlignment="1">
      <alignment horizontal="center" vertical="center" wrapText="1"/>
    </xf>
    <xf numFmtId="0" fontId="57" fillId="35" borderId="21" xfId="0" applyFont="1" applyFill="1" applyBorder="1" applyAlignment="1">
      <alignment horizontal="center" vertical="center"/>
    </xf>
    <xf numFmtId="0" fontId="57" fillId="35" borderId="22" xfId="0" applyFont="1" applyFill="1" applyBorder="1" applyAlignment="1">
      <alignment horizontal="center" vertical="center"/>
    </xf>
    <xf numFmtId="0" fontId="64" fillId="0" borderId="0" xfId="0" applyFont="1" applyAlignment="1">
      <alignment horizontal="right" indent="1"/>
    </xf>
    <xf numFmtId="0" fontId="64" fillId="0" borderId="0" xfId="0" applyFont="1" applyAlignment="1">
      <alignment horizontal="right" vertical="top" indent="1"/>
    </xf>
    <xf numFmtId="0" fontId="57" fillId="35" borderId="34" xfId="0" applyFont="1" applyFill="1" applyBorder="1" applyAlignment="1">
      <alignment horizontal="left" vertical="center" textRotation="255" shrinkToFit="1"/>
    </xf>
    <xf numFmtId="0" fontId="57" fillId="35" borderId="35" xfId="0" applyFont="1" applyFill="1" applyBorder="1" applyAlignment="1">
      <alignment horizontal="left" vertical="center" textRotation="255" shrinkToFit="1"/>
    </xf>
    <xf numFmtId="0" fontId="57" fillId="35" borderId="36" xfId="0" applyFont="1" applyFill="1" applyBorder="1" applyAlignment="1">
      <alignment horizontal="left" vertical="center" textRotation="255" shrinkToFit="1"/>
    </xf>
    <xf numFmtId="0" fontId="57" fillId="35" borderId="37" xfId="0" applyFont="1" applyFill="1" applyBorder="1" applyAlignment="1">
      <alignment horizontal="left" vertical="center" textRotation="255" shrinkToFit="1"/>
    </xf>
    <xf numFmtId="0" fontId="57" fillId="35" borderId="38" xfId="0" applyFont="1" applyFill="1" applyBorder="1" applyAlignment="1">
      <alignment horizontal="right" vertical="center" textRotation="255" shrinkToFit="1"/>
    </xf>
    <xf numFmtId="0" fontId="57" fillId="35" borderId="34" xfId="0" applyFont="1" applyFill="1" applyBorder="1" applyAlignment="1">
      <alignment horizontal="right" vertical="center" textRotation="255" shrinkToFit="1"/>
    </xf>
    <xf numFmtId="0" fontId="57" fillId="35" borderId="39" xfId="0" applyFont="1" applyFill="1" applyBorder="1" applyAlignment="1">
      <alignment horizontal="right" vertical="center" textRotation="255" shrinkToFit="1"/>
    </xf>
    <xf numFmtId="0" fontId="57" fillId="35" borderId="36" xfId="0" applyFont="1" applyFill="1" applyBorder="1" applyAlignment="1">
      <alignment horizontal="right" vertical="center" textRotation="255" shrinkToFit="1"/>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7" fillId="35" borderId="33" xfId="0" applyFont="1" applyFill="1" applyBorder="1" applyAlignment="1">
      <alignment horizontal="center" vertical="center"/>
    </xf>
    <xf numFmtId="0" fontId="57" fillId="35" borderId="40" xfId="0" applyFont="1" applyFill="1" applyBorder="1" applyAlignment="1">
      <alignment horizontal="center" vertical="center"/>
    </xf>
    <xf numFmtId="0" fontId="57" fillId="35" borderId="23" xfId="0" applyFont="1" applyFill="1" applyBorder="1" applyAlignment="1">
      <alignment horizontal="center" vertical="center"/>
    </xf>
    <xf numFmtId="0" fontId="65" fillId="0" borderId="0" xfId="0" applyFont="1" applyAlignment="1">
      <alignment horizontal="left" vertical="center"/>
    </xf>
    <xf numFmtId="0" fontId="65" fillId="0" borderId="19" xfId="0" applyFont="1" applyBorder="1" applyAlignment="1">
      <alignment horizontal="left" vertical="center"/>
    </xf>
    <xf numFmtId="0" fontId="65" fillId="0" borderId="0" xfId="0" applyFont="1" applyBorder="1" applyAlignment="1">
      <alignment horizontal="left" vertical="center"/>
    </xf>
    <xf numFmtId="0" fontId="57" fillId="35" borderId="25" xfId="0" applyFont="1" applyFill="1" applyBorder="1" applyAlignment="1">
      <alignment horizontal="center" vertical="center" wrapText="1"/>
    </xf>
    <xf numFmtId="0" fontId="57" fillId="35" borderId="13" xfId="0" applyFont="1" applyFill="1" applyBorder="1" applyAlignment="1">
      <alignment horizontal="center" vertical="center" wrapText="1"/>
    </xf>
    <xf numFmtId="0" fontId="57" fillId="35" borderId="14"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57" fillId="0" borderId="15" xfId="0" applyFont="1" applyBorder="1" applyAlignment="1">
      <alignment horizontal="center" vertical="center"/>
    </xf>
    <xf numFmtId="0" fontId="57" fillId="0" borderId="0" xfId="0" applyFont="1" applyBorder="1" applyAlignment="1">
      <alignment horizontal="left" vertical="center" shrinkToFit="1"/>
    </xf>
    <xf numFmtId="0" fontId="57" fillId="0" borderId="19" xfId="0" applyFont="1" applyBorder="1" applyAlignment="1">
      <alignment horizontal="left" vertical="center" shrinkToFit="1"/>
    </xf>
    <xf numFmtId="0" fontId="57" fillId="0" borderId="10" xfId="0" applyFont="1" applyBorder="1" applyAlignment="1">
      <alignment horizontal="left" vertical="center" shrinkToFit="1"/>
    </xf>
    <xf numFmtId="0" fontId="57" fillId="0" borderId="20" xfId="0" applyFont="1" applyBorder="1" applyAlignment="1">
      <alignment horizontal="left" vertical="center" shrinkToFit="1"/>
    </xf>
    <xf numFmtId="0" fontId="66" fillId="0" borderId="0" xfId="0" applyFont="1" applyAlignment="1">
      <alignment horizontal="center" vertical="top" textRotation="255" wrapText="1"/>
    </xf>
    <xf numFmtId="0" fontId="57" fillId="0" borderId="13" xfId="0" applyFont="1" applyBorder="1" applyAlignment="1">
      <alignment horizontal="left" vertical="center" shrinkToFit="1"/>
    </xf>
    <xf numFmtId="0" fontId="57" fillId="0" borderId="26" xfId="0" applyFont="1" applyBorder="1" applyAlignment="1">
      <alignment horizontal="left" vertical="center" shrinkToFit="1"/>
    </xf>
    <xf numFmtId="0" fontId="57" fillId="0" borderId="0" xfId="0" applyFont="1" applyBorder="1" applyAlignment="1">
      <alignment horizontal="left" vertical="center"/>
    </xf>
    <xf numFmtId="0" fontId="57" fillId="0" borderId="19" xfId="0" applyFont="1" applyBorder="1" applyAlignment="1">
      <alignment horizontal="left" vertical="center"/>
    </xf>
    <xf numFmtId="0" fontId="57" fillId="0" borderId="17" xfId="0" applyFont="1" applyBorder="1" applyAlignment="1">
      <alignment vertical="center" wrapText="1"/>
    </xf>
    <xf numFmtId="0" fontId="57" fillId="0" borderId="0" xfId="0" applyFont="1" applyAlignment="1">
      <alignment vertical="center" wrapText="1"/>
    </xf>
    <xf numFmtId="0" fontId="58" fillId="0" borderId="25" xfId="0" applyFont="1" applyBorder="1" applyAlignment="1">
      <alignment horizontal="right" vertical="center"/>
    </xf>
    <xf numFmtId="0" fontId="58" fillId="0" borderId="13" xfId="0" applyFont="1" applyBorder="1" applyAlignment="1">
      <alignment horizontal="right" vertical="center"/>
    </xf>
    <xf numFmtId="0" fontId="58" fillId="0" borderId="41" xfId="0" applyFont="1" applyBorder="1" applyAlignment="1">
      <alignment horizontal="right" vertical="center"/>
    </xf>
    <xf numFmtId="0" fontId="58" fillId="0" borderId="14" xfId="0" applyFont="1" applyBorder="1" applyAlignment="1">
      <alignment horizontal="right" vertical="center"/>
    </xf>
    <xf numFmtId="0" fontId="58" fillId="0" borderId="0" xfId="0" applyFont="1" applyBorder="1" applyAlignment="1">
      <alignment horizontal="right" vertical="center"/>
    </xf>
    <xf numFmtId="0" fontId="58" fillId="0" borderId="42" xfId="0" applyFont="1" applyBorder="1" applyAlignment="1">
      <alignment horizontal="right" vertical="center"/>
    </xf>
    <xf numFmtId="0" fontId="57" fillId="0" borderId="25" xfId="0" applyFont="1" applyBorder="1" applyAlignment="1" quotePrefix="1">
      <alignment horizontal="center" vertical="center"/>
    </xf>
    <xf numFmtId="0" fontId="57" fillId="0" borderId="13" xfId="0" applyFont="1" applyBorder="1" applyAlignment="1">
      <alignment horizontal="center" vertical="center"/>
    </xf>
    <xf numFmtId="0" fontId="57" fillId="0" borderId="13" xfId="0" applyFont="1" applyBorder="1" applyAlignment="1">
      <alignment horizontal="left" vertical="center"/>
    </xf>
    <xf numFmtId="0" fontId="57" fillId="0" borderId="26" xfId="0" applyFont="1" applyBorder="1" applyAlignment="1">
      <alignment horizontal="left" vertical="center"/>
    </xf>
    <xf numFmtId="0" fontId="57" fillId="0" borderId="25" xfId="0" applyFont="1" applyBorder="1" applyAlignment="1">
      <alignment horizontal="left" vertical="center" indent="1" shrinkToFit="1"/>
    </xf>
    <xf numFmtId="0" fontId="57" fillId="0" borderId="13" xfId="0" applyFont="1" applyBorder="1" applyAlignment="1">
      <alignment horizontal="left" vertical="center" indent="1" shrinkToFit="1"/>
    </xf>
    <xf numFmtId="0" fontId="57" fillId="0" borderId="41" xfId="0" applyFont="1" applyBorder="1" applyAlignment="1">
      <alignment horizontal="left" vertical="center" indent="1" shrinkToFit="1"/>
    </xf>
    <xf numFmtId="0" fontId="57" fillId="0" borderId="42" xfId="0" applyFont="1" applyBorder="1" applyAlignment="1">
      <alignment horizontal="left" vertical="center" indent="1" shrinkToFit="1"/>
    </xf>
    <xf numFmtId="0" fontId="57" fillId="0" borderId="43" xfId="0" applyFont="1" applyBorder="1" applyAlignment="1">
      <alignment horizontal="left" vertical="center" indent="1" shrinkToFit="1"/>
    </xf>
    <xf numFmtId="0" fontId="57" fillId="0" borderId="44" xfId="0" applyFont="1" applyBorder="1" applyAlignment="1">
      <alignment horizontal="left" vertical="center" indent="1" shrinkToFit="1"/>
    </xf>
    <xf numFmtId="0" fontId="57" fillId="0" borderId="45" xfId="0" applyFont="1" applyBorder="1" applyAlignment="1">
      <alignment horizontal="left" vertical="center" indent="1" shrinkToFit="1"/>
    </xf>
    <xf numFmtId="0" fontId="57" fillId="35" borderId="13" xfId="0" applyFont="1" applyFill="1" applyBorder="1" applyAlignment="1">
      <alignment horizontal="center" vertical="center"/>
    </xf>
    <xf numFmtId="0" fontId="57" fillId="35" borderId="26" xfId="0" applyFont="1" applyFill="1" applyBorder="1" applyAlignment="1">
      <alignment horizontal="center" vertical="center"/>
    </xf>
    <xf numFmtId="0" fontId="57" fillId="35" borderId="14" xfId="0" applyFont="1" applyFill="1" applyBorder="1" applyAlignment="1">
      <alignment horizontal="center" vertical="center"/>
    </xf>
    <xf numFmtId="0" fontId="57" fillId="35" borderId="0" xfId="0" applyFont="1" applyFill="1" applyBorder="1" applyAlignment="1">
      <alignment horizontal="center" vertical="center"/>
    </xf>
    <xf numFmtId="0" fontId="57" fillId="35" borderId="19" xfId="0" applyFont="1" applyFill="1" applyBorder="1" applyAlignment="1">
      <alignment horizontal="center" vertical="center"/>
    </xf>
    <xf numFmtId="0" fontId="57" fillId="35" borderId="43" xfId="0" applyFont="1" applyFill="1" applyBorder="1" applyAlignment="1">
      <alignment horizontal="center" vertical="center"/>
    </xf>
    <xf numFmtId="0" fontId="57" fillId="35" borderId="44" xfId="0" applyFont="1" applyFill="1" applyBorder="1" applyAlignment="1">
      <alignment horizontal="center" vertical="center"/>
    </xf>
    <xf numFmtId="0" fontId="57" fillId="35" borderId="46" xfId="0" applyFont="1" applyFill="1" applyBorder="1" applyAlignment="1">
      <alignment horizontal="center" vertical="center"/>
    </xf>
    <xf numFmtId="0" fontId="57" fillId="0" borderId="14" xfId="0" applyFont="1" applyBorder="1" applyAlignment="1">
      <alignment horizontal="left" vertical="top" indent="1"/>
    </xf>
    <xf numFmtId="0" fontId="57" fillId="0" borderId="0" xfId="0" applyFont="1" applyBorder="1" applyAlignment="1">
      <alignment horizontal="left" vertical="top" indent="1"/>
    </xf>
    <xf numFmtId="0" fontId="57" fillId="0" borderId="19" xfId="0" applyFont="1" applyBorder="1" applyAlignment="1">
      <alignment horizontal="left" vertical="top" indent="1"/>
    </xf>
    <xf numFmtId="0" fontId="57" fillId="0" borderId="43" xfId="0" applyFont="1" applyBorder="1" applyAlignment="1">
      <alignment horizontal="left" vertical="top" indent="1"/>
    </xf>
    <xf numFmtId="0" fontId="57" fillId="0" borderId="44" xfId="0" applyFont="1" applyBorder="1" applyAlignment="1">
      <alignment horizontal="left" vertical="top" indent="1"/>
    </xf>
    <xf numFmtId="0" fontId="57" fillId="0" borderId="46" xfId="0" applyFont="1" applyBorder="1" applyAlignment="1">
      <alignment horizontal="left" vertical="top" indent="1"/>
    </xf>
    <xf numFmtId="0" fontId="58" fillId="0" borderId="26" xfId="0" applyFont="1" applyBorder="1" applyAlignment="1">
      <alignment horizontal="right" vertical="center"/>
    </xf>
    <xf numFmtId="0" fontId="58" fillId="0" borderId="19" xfId="0" applyFont="1" applyBorder="1" applyAlignment="1">
      <alignment horizontal="right" vertical="center"/>
    </xf>
    <xf numFmtId="0" fontId="57" fillId="0" borderId="14" xfId="0" applyFont="1" applyBorder="1" applyAlignment="1">
      <alignment horizontal="right" vertical="center"/>
    </xf>
    <xf numFmtId="0" fontId="57" fillId="0" borderId="0" xfId="0" applyFont="1" applyBorder="1" applyAlignment="1">
      <alignment horizontal="right" vertical="center"/>
    </xf>
    <xf numFmtId="0" fontId="57" fillId="0" borderId="19" xfId="0" applyFont="1" applyBorder="1" applyAlignment="1">
      <alignment horizontal="right" vertical="center"/>
    </xf>
    <xf numFmtId="0" fontId="57" fillId="0" borderId="15" xfId="0" applyFont="1" applyBorder="1" applyAlignment="1">
      <alignment horizontal="right" vertical="center"/>
    </xf>
    <xf numFmtId="0" fontId="57" fillId="0" borderId="10" xfId="0" applyFont="1" applyBorder="1" applyAlignment="1">
      <alignment horizontal="right" vertical="center"/>
    </xf>
    <xf numFmtId="0" fontId="57" fillId="0" borderId="20" xfId="0" applyFont="1" applyBorder="1" applyAlignment="1">
      <alignment horizontal="right" vertical="center"/>
    </xf>
    <xf numFmtId="38" fontId="57" fillId="0" borderId="14" xfId="0" applyNumberFormat="1" applyFont="1" applyBorder="1" applyAlignment="1">
      <alignment horizontal="right" vertical="top" indent="1" shrinkToFit="1"/>
    </xf>
    <xf numFmtId="0" fontId="57" fillId="0" borderId="0" xfId="0" applyFont="1" applyBorder="1" applyAlignment="1">
      <alignment horizontal="right" vertical="top" indent="1" shrinkToFit="1"/>
    </xf>
    <xf numFmtId="0" fontId="57" fillId="0" borderId="42" xfId="0" applyFont="1" applyBorder="1" applyAlignment="1">
      <alignment horizontal="right" vertical="top" indent="1" shrinkToFit="1"/>
    </xf>
    <xf numFmtId="0" fontId="57" fillId="0" borderId="43" xfId="0" applyFont="1" applyBorder="1" applyAlignment="1">
      <alignment horizontal="right" vertical="top" indent="1" shrinkToFit="1"/>
    </xf>
    <xf numFmtId="0" fontId="57" fillId="0" borderId="44" xfId="0" applyFont="1" applyBorder="1" applyAlignment="1">
      <alignment horizontal="right" vertical="top" indent="1" shrinkToFit="1"/>
    </xf>
    <xf numFmtId="0" fontId="57" fillId="0" borderId="45" xfId="0" applyFont="1" applyBorder="1" applyAlignment="1">
      <alignment horizontal="right" vertical="top" indent="1" shrinkToFit="1"/>
    </xf>
    <xf numFmtId="0" fontId="58" fillId="0" borderId="0" xfId="0" applyFont="1" applyAlignment="1" quotePrefix="1">
      <alignment horizontal="center" vertical="center"/>
    </xf>
    <xf numFmtId="0" fontId="58" fillId="0" borderId="0" xfId="0" applyFont="1" applyAlignment="1">
      <alignment horizontal="center" vertical="center"/>
    </xf>
    <xf numFmtId="0" fontId="58" fillId="0" borderId="0" xfId="0" applyFont="1" applyAlignment="1">
      <alignment horizontal="left" vertical="center"/>
    </xf>
    <xf numFmtId="38" fontId="57" fillId="0" borderId="47" xfId="48" applyFont="1" applyBorder="1" applyAlignment="1">
      <alignment horizontal="right" vertical="center"/>
    </xf>
    <xf numFmtId="38" fontId="57" fillId="0" borderId="48" xfId="48" applyFont="1" applyBorder="1" applyAlignment="1">
      <alignment horizontal="right" vertical="center"/>
    </xf>
    <xf numFmtId="38" fontId="57" fillId="0" borderId="49" xfId="48" applyFont="1" applyBorder="1" applyAlignment="1">
      <alignment horizontal="right" vertical="center"/>
    </xf>
    <xf numFmtId="38" fontId="57" fillId="0" borderId="50" xfId="48" applyFont="1" applyBorder="1" applyAlignment="1">
      <alignment horizontal="right" vertical="center"/>
    </xf>
    <xf numFmtId="0" fontId="67" fillId="35" borderId="16" xfId="0" applyFont="1" applyFill="1" applyBorder="1" applyAlignment="1">
      <alignment horizontal="center" vertical="center" textRotation="255"/>
    </xf>
    <xf numFmtId="0" fontId="67" fillId="35" borderId="18" xfId="0" applyFont="1" applyFill="1" applyBorder="1" applyAlignment="1">
      <alignment horizontal="center" vertical="center" textRotation="255"/>
    </xf>
    <xf numFmtId="0" fontId="67" fillId="35" borderId="14" xfId="0" applyFont="1" applyFill="1" applyBorder="1" applyAlignment="1">
      <alignment horizontal="center" vertical="center" textRotation="255"/>
    </xf>
    <xf numFmtId="0" fontId="67" fillId="35" borderId="19" xfId="0" applyFont="1" applyFill="1" applyBorder="1" applyAlignment="1">
      <alignment horizontal="center" vertical="center" textRotation="255"/>
    </xf>
    <xf numFmtId="0" fontId="67" fillId="35" borderId="43" xfId="0" applyFont="1" applyFill="1" applyBorder="1" applyAlignment="1">
      <alignment horizontal="center" vertical="center" textRotation="255"/>
    </xf>
    <xf numFmtId="0" fontId="67" fillId="35" borderId="46" xfId="0" applyFont="1" applyFill="1" applyBorder="1" applyAlignment="1">
      <alignment horizontal="center" vertical="center" textRotation="255"/>
    </xf>
    <xf numFmtId="0" fontId="57" fillId="35" borderId="16" xfId="0" applyFont="1" applyFill="1" applyBorder="1" applyAlignment="1">
      <alignment horizontal="center" vertical="center" wrapText="1"/>
    </xf>
    <xf numFmtId="0" fontId="57" fillId="35" borderId="17" xfId="0" applyFont="1" applyFill="1" applyBorder="1" applyAlignment="1">
      <alignment horizontal="center" vertical="center"/>
    </xf>
    <xf numFmtId="0" fontId="57" fillId="35" borderId="18" xfId="0" applyFont="1" applyFill="1" applyBorder="1" applyAlignment="1">
      <alignment horizontal="center" vertical="center"/>
    </xf>
    <xf numFmtId="0" fontId="57" fillId="35" borderId="15" xfId="0" applyFont="1" applyFill="1" applyBorder="1" applyAlignment="1">
      <alignment horizontal="center" vertical="center"/>
    </xf>
    <xf numFmtId="0" fontId="57" fillId="35" borderId="10" xfId="0" applyFont="1" applyFill="1" applyBorder="1" applyAlignment="1">
      <alignment horizontal="center" vertical="center"/>
    </xf>
    <xf numFmtId="0" fontId="57" fillId="35" borderId="20" xfId="0" applyFont="1" applyFill="1" applyBorder="1" applyAlignment="1">
      <alignment horizontal="center" vertical="center"/>
    </xf>
    <xf numFmtId="0" fontId="57" fillId="0" borderId="25" xfId="0" applyFont="1" applyBorder="1" applyAlignment="1">
      <alignment horizontal="center"/>
    </xf>
    <xf numFmtId="0" fontId="57" fillId="0" borderId="13" xfId="0" applyFont="1" applyBorder="1" applyAlignment="1">
      <alignment horizontal="center"/>
    </xf>
    <xf numFmtId="0" fontId="57" fillId="0" borderId="14" xfId="0" applyFont="1" applyBorder="1" applyAlignment="1">
      <alignment horizontal="center"/>
    </xf>
    <xf numFmtId="0" fontId="57" fillId="0" borderId="0" xfId="0" applyFont="1" applyBorder="1" applyAlignment="1">
      <alignment horizontal="center"/>
    </xf>
    <xf numFmtId="180" fontId="57" fillId="0" borderId="13" xfId="0" applyNumberFormat="1" applyFont="1" applyBorder="1" applyAlignment="1">
      <alignment horizontal="left"/>
    </xf>
    <xf numFmtId="180" fontId="57" fillId="0" borderId="26" xfId="0" applyNumberFormat="1" applyFont="1" applyBorder="1" applyAlignment="1">
      <alignment horizontal="left"/>
    </xf>
    <xf numFmtId="180" fontId="57" fillId="0" borderId="0" xfId="0" applyNumberFormat="1" applyFont="1" applyBorder="1" applyAlignment="1">
      <alignment horizontal="left"/>
    </xf>
    <xf numFmtId="180" fontId="57" fillId="0" borderId="19" xfId="0" applyNumberFormat="1" applyFont="1" applyBorder="1" applyAlignment="1">
      <alignment horizontal="left"/>
    </xf>
    <xf numFmtId="0" fontId="57" fillId="0" borderId="11" xfId="0" applyFont="1" applyBorder="1" applyAlignment="1">
      <alignment horizontal="center" vertical="center"/>
    </xf>
    <xf numFmtId="0" fontId="57" fillId="0" borderId="51" xfId="0" applyFont="1" applyBorder="1" applyAlignment="1">
      <alignment horizontal="center" vertical="center"/>
    </xf>
    <xf numFmtId="0" fontId="57" fillId="0" borderId="44" xfId="0" applyFont="1" applyBorder="1" applyAlignment="1">
      <alignment horizontal="center" vertical="center"/>
    </xf>
    <xf numFmtId="0" fontId="57" fillId="0" borderId="46" xfId="0" applyFont="1" applyBorder="1" applyAlignment="1">
      <alignment horizontal="center" vertical="center"/>
    </xf>
    <xf numFmtId="0" fontId="57" fillId="35" borderId="25" xfId="0" applyFont="1" applyFill="1" applyBorder="1" applyAlignment="1">
      <alignment horizontal="center" vertical="center"/>
    </xf>
    <xf numFmtId="0" fontId="57" fillId="35" borderId="16" xfId="0" applyFont="1" applyFill="1" applyBorder="1" applyAlignment="1">
      <alignment horizontal="center" vertical="center"/>
    </xf>
    <xf numFmtId="38" fontId="57" fillId="0" borderId="52" xfId="48" applyFont="1" applyBorder="1" applyAlignment="1">
      <alignment horizontal="right" vertical="center"/>
    </xf>
    <xf numFmtId="38" fontId="57" fillId="0" borderId="53" xfId="48" applyFont="1" applyBorder="1" applyAlignment="1">
      <alignment horizontal="right" vertical="center"/>
    </xf>
    <xf numFmtId="0" fontId="57" fillId="0" borderId="18" xfId="0" applyFont="1" applyBorder="1" applyAlignment="1">
      <alignment horizontal="left" vertical="center" indent="1" shrinkToFit="1"/>
    </xf>
    <xf numFmtId="0" fontId="57" fillId="0" borderId="19" xfId="0" applyFont="1" applyBorder="1" applyAlignment="1">
      <alignment horizontal="left" vertical="center" indent="1" shrinkToFit="1"/>
    </xf>
    <xf numFmtId="0" fontId="57" fillId="0" borderId="26" xfId="0" applyFont="1" applyBorder="1" applyAlignment="1">
      <alignment horizontal="left" vertical="center" indent="1" shrinkToFit="1"/>
    </xf>
    <xf numFmtId="38" fontId="57" fillId="0" borderId="14" xfId="0" applyNumberFormat="1" applyFont="1" applyBorder="1" applyAlignment="1">
      <alignment horizontal="right" vertical="center" indent="1" shrinkToFit="1"/>
    </xf>
    <xf numFmtId="0" fontId="57" fillId="0" borderId="0" xfId="0" applyFont="1" applyBorder="1" applyAlignment="1">
      <alignment horizontal="right" vertical="center" indent="1" shrinkToFit="1"/>
    </xf>
    <xf numFmtId="0" fontId="57" fillId="0" borderId="19" xfId="0" applyFont="1" applyBorder="1" applyAlignment="1">
      <alignment horizontal="right" vertical="center" indent="1" shrinkToFit="1"/>
    </xf>
    <xf numFmtId="0" fontId="57" fillId="0" borderId="14" xfId="0" applyFont="1" applyBorder="1" applyAlignment="1">
      <alignment horizontal="right" vertical="center" indent="1" shrinkToFit="1"/>
    </xf>
    <xf numFmtId="0" fontId="57" fillId="0" borderId="43" xfId="0" applyFont="1" applyBorder="1" applyAlignment="1">
      <alignment horizontal="right" vertical="center" indent="1" shrinkToFit="1"/>
    </xf>
    <xf numFmtId="0" fontId="57" fillId="0" borderId="44" xfId="0" applyFont="1" applyBorder="1" applyAlignment="1">
      <alignment horizontal="right" vertical="center" indent="1" shrinkToFit="1"/>
    </xf>
    <xf numFmtId="0" fontId="57" fillId="0" borderId="46" xfId="0" applyFont="1" applyBorder="1" applyAlignment="1">
      <alignment horizontal="right" vertical="center" indent="1" shrinkToFit="1"/>
    </xf>
    <xf numFmtId="0" fontId="57" fillId="0" borderId="43" xfId="0" applyFont="1" applyBorder="1" applyAlignment="1">
      <alignment horizontal="center" vertical="center"/>
    </xf>
    <xf numFmtId="0" fontId="57" fillId="0" borderId="44" xfId="0" applyFont="1" applyBorder="1" applyAlignment="1">
      <alignment horizontal="center" vertical="center" shrinkToFit="1"/>
    </xf>
    <xf numFmtId="0" fontId="57" fillId="0" borderId="46" xfId="0" applyFont="1" applyBorder="1" applyAlignment="1">
      <alignment horizontal="center" vertical="center" shrinkToFit="1"/>
    </xf>
    <xf numFmtId="0" fontId="57" fillId="35" borderId="16" xfId="0" applyFont="1" applyFill="1" applyBorder="1" applyAlignment="1">
      <alignment horizontal="left" vertical="center" wrapText="1"/>
    </xf>
    <xf numFmtId="0" fontId="57" fillId="35" borderId="17" xfId="0" applyFont="1" applyFill="1" applyBorder="1" applyAlignment="1">
      <alignment horizontal="left" vertical="center" wrapText="1"/>
    </xf>
    <xf numFmtId="0" fontId="57" fillId="35" borderId="18" xfId="0" applyFont="1" applyFill="1" applyBorder="1" applyAlignment="1">
      <alignment horizontal="left" vertical="center" wrapText="1"/>
    </xf>
    <xf numFmtId="0" fontId="57" fillId="35" borderId="14" xfId="0" applyFont="1" applyFill="1" applyBorder="1" applyAlignment="1">
      <alignment horizontal="left" vertical="center" wrapText="1"/>
    </xf>
    <xf numFmtId="0" fontId="57" fillId="35" borderId="0" xfId="0" applyFont="1" applyFill="1" applyBorder="1" applyAlignment="1">
      <alignment horizontal="left" vertical="center" wrapText="1"/>
    </xf>
    <xf numFmtId="0" fontId="57" fillId="35" borderId="19" xfId="0" applyFont="1" applyFill="1" applyBorder="1" applyAlignment="1">
      <alignment horizontal="left" vertical="center" wrapText="1"/>
    </xf>
    <xf numFmtId="0" fontId="57" fillId="35" borderId="15" xfId="0" applyFont="1" applyFill="1" applyBorder="1" applyAlignment="1">
      <alignment horizontal="left" vertical="center" wrapText="1"/>
    </xf>
    <xf numFmtId="0" fontId="57" fillId="35" borderId="10" xfId="0" applyFont="1" applyFill="1" applyBorder="1" applyAlignment="1">
      <alignment horizontal="left" vertical="center" wrapText="1"/>
    </xf>
    <xf numFmtId="0" fontId="57" fillId="35" borderId="20" xfId="0" applyFont="1" applyFill="1" applyBorder="1" applyAlignment="1">
      <alignment horizontal="left" vertical="center" wrapText="1"/>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57" fillId="0" borderId="16" xfId="0" applyFont="1" applyBorder="1" applyAlignment="1">
      <alignment horizontal="center" vertical="center"/>
    </xf>
    <xf numFmtId="0" fontId="57" fillId="0" borderId="54" xfId="0" applyFont="1" applyBorder="1" applyAlignment="1">
      <alignment horizontal="center" vertical="center"/>
    </xf>
    <xf numFmtId="0" fontId="57" fillId="0" borderId="42" xfId="0" applyFont="1" applyBorder="1" applyAlignment="1">
      <alignment horizontal="center" vertical="center"/>
    </xf>
    <xf numFmtId="0" fontId="57" fillId="0" borderId="45" xfId="0" applyFont="1" applyBorder="1" applyAlignment="1">
      <alignment horizontal="center" vertical="center"/>
    </xf>
    <xf numFmtId="0" fontId="57" fillId="35" borderId="13" xfId="0" applyFont="1" applyFill="1" applyBorder="1" applyAlignment="1">
      <alignment horizontal="center" vertical="center" textRotation="255"/>
    </xf>
    <xf numFmtId="0" fontId="57" fillId="35" borderId="26" xfId="0" applyFont="1" applyFill="1" applyBorder="1" applyAlignment="1">
      <alignment horizontal="center" vertical="center" textRotation="255"/>
    </xf>
    <xf numFmtId="0" fontId="57" fillId="35" borderId="0" xfId="0" applyFont="1" applyFill="1" applyBorder="1" applyAlignment="1">
      <alignment horizontal="center" vertical="center" textRotation="255"/>
    </xf>
    <xf numFmtId="0" fontId="57" fillId="35" borderId="19" xfId="0" applyFont="1" applyFill="1" applyBorder="1" applyAlignment="1">
      <alignment horizontal="center" vertical="center" textRotation="255"/>
    </xf>
    <xf numFmtId="0" fontId="57" fillId="35" borderId="10" xfId="0" applyFont="1" applyFill="1" applyBorder="1" applyAlignment="1">
      <alignment horizontal="center" vertical="center" textRotation="255"/>
    </xf>
    <xf numFmtId="0" fontId="57" fillId="35" borderId="20" xfId="0" applyFont="1" applyFill="1" applyBorder="1" applyAlignment="1">
      <alignment horizontal="center" vertical="center" textRotation="255"/>
    </xf>
    <xf numFmtId="0" fontId="57" fillId="0" borderId="42" xfId="0" applyFont="1" applyBorder="1" applyAlignment="1">
      <alignment horizontal="left" vertical="center" indent="1"/>
    </xf>
    <xf numFmtId="0" fontId="57" fillId="35" borderId="55" xfId="0" applyFont="1" applyFill="1" applyBorder="1" applyAlignment="1">
      <alignment horizontal="center" vertical="center"/>
    </xf>
    <xf numFmtId="0" fontId="57" fillId="35" borderId="51" xfId="0" applyFont="1" applyFill="1" applyBorder="1" applyAlignment="1">
      <alignment horizontal="center" vertical="center"/>
    </xf>
    <xf numFmtId="0" fontId="57" fillId="0" borderId="47" xfId="0" applyFont="1" applyBorder="1" applyAlignment="1">
      <alignment horizontal="right" vertical="center" indent="1" shrinkToFit="1"/>
    </xf>
    <xf numFmtId="0" fontId="57" fillId="0" borderId="48" xfId="0" applyFont="1" applyBorder="1" applyAlignment="1">
      <alignment horizontal="right" vertical="center" indent="1" shrinkToFit="1"/>
    </xf>
    <xf numFmtId="0" fontId="57" fillId="0" borderId="56" xfId="0" applyFont="1" applyBorder="1" applyAlignment="1">
      <alignment horizontal="right" vertical="center" indent="1" shrinkToFit="1"/>
    </xf>
    <xf numFmtId="0" fontId="57" fillId="0" borderId="57" xfId="0" applyFont="1" applyBorder="1" applyAlignment="1">
      <alignment horizontal="right" vertical="center" indent="1" shrinkToFit="1"/>
    </xf>
    <xf numFmtId="0" fontId="57" fillId="0" borderId="58" xfId="0" applyFont="1" applyBorder="1" applyAlignment="1">
      <alignment horizontal="right" vertical="center" indent="1" shrinkToFit="1"/>
    </xf>
    <xf numFmtId="0" fontId="57" fillId="0" borderId="59" xfId="0" applyFont="1" applyBorder="1" applyAlignment="1">
      <alignment horizontal="right" vertical="center" indent="1" shrinkToFit="1"/>
    </xf>
    <xf numFmtId="0" fontId="57" fillId="0" borderId="52" xfId="0" applyFont="1" applyBorder="1" applyAlignment="1">
      <alignment horizontal="right" vertical="center" indent="1" shrinkToFit="1"/>
    </xf>
    <xf numFmtId="0" fontId="57" fillId="0" borderId="53" xfId="0" applyFont="1" applyBorder="1" applyAlignment="1">
      <alignment horizontal="right" vertical="center" indent="1" shrinkToFit="1"/>
    </xf>
    <xf numFmtId="0" fontId="57" fillId="0" borderId="60" xfId="0" applyFont="1" applyBorder="1" applyAlignment="1">
      <alignment horizontal="right" vertical="center" indent="1" shrinkToFit="1"/>
    </xf>
    <xf numFmtId="0" fontId="67" fillId="0" borderId="48" xfId="0" applyFont="1" applyBorder="1" applyAlignment="1">
      <alignment horizontal="right" vertical="top"/>
    </xf>
    <xf numFmtId="0" fontId="67" fillId="0" borderId="56" xfId="0" applyFont="1" applyBorder="1" applyAlignment="1">
      <alignment horizontal="right" vertical="top"/>
    </xf>
    <xf numFmtId="0" fontId="67" fillId="0" borderId="50" xfId="0" applyFont="1" applyBorder="1" applyAlignment="1">
      <alignment horizontal="right" vertical="top"/>
    </xf>
    <xf numFmtId="0" fontId="67" fillId="0" borderId="61" xfId="0" applyFont="1" applyBorder="1" applyAlignment="1">
      <alignment horizontal="right" vertical="top"/>
    </xf>
    <xf numFmtId="0" fontId="58" fillId="0" borderId="55" xfId="0" applyFont="1" applyBorder="1" applyAlignment="1" quotePrefix="1">
      <alignment horizontal="right" vertical="center" shrinkToFit="1"/>
    </xf>
    <xf numFmtId="0" fontId="58" fillId="0" borderId="13" xfId="0" applyFont="1" applyBorder="1" applyAlignment="1">
      <alignment horizontal="right" vertical="center" shrinkToFit="1"/>
    </xf>
    <xf numFmtId="0" fontId="58" fillId="0" borderId="11" xfId="0" applyFont="1" applyBorder="1" applyAlignment="1">
      <alignment horizontal="right" vertical="center" shrinkToFit="1"/>
    </xf>
    <xf numFmtId="0" fontId="58" fillId="0" borderId="0" xfId="0" applyFont="1" applyBorder="1" applyAlignment="1">
      <alignment horizontal="right" vertical="center" shrinkToFit="1"/>
    </xf>
    <xf numFmtId="0" fontId="58" fillId="0" borderId="0" xfId="0" applyFont="1" applyBorder="1" applyAlignment="1">
      <alignment horizontal="left" vertical="center" shrinkToFit="1"/>
    </xf>
    <xf numFmtId="0" fontId="58" fillId="0" borderId="19" xfId="0" applyFont="1" applyBorder="1" applyAlignment="1">
      <alignment horizontal="left" vertical="center" shrinkToFit="1"/>
    </xf>
    <xf numFmtId="0" fontId="58" fillId="0" borderId="11" xfId="0" applyFont="1" applyBorder="1" applyAlignment="1" quotePrefix="1">
      <alignment horizontal="right" vertical="center" shrinkToFit="1"/>
    </xf>
    <xf numFmtId="0" fontId="57" fillId="35" borderId="62" xfId="0" applyFont="1" applyFill="1" applyBorder="1" applyAlignment="1">
      <alignment horizontal="center" vertical="center"/>
    </xf>
    <xf numFmtId="0" fontId="57" fillId="35" borderId="12" xfId="0" applyFont="1" applyFill="1" applyBorder="1" applyAlignment="1">
      <alignment horizontal="center" vertical="center"/>
    </xf>
    <xf numFmtId="0" fontId="58" fillId="0" borderId="13" xfId="0" applyFont="1" applyBorder="1" applyAlignment="1">
      <alignment horizontal="left" vertical="center" shrinkToFit="1"/>
    </xf>
    <xf numFmtId="0" fontId="58" fillId="0" borderId="26" xfId="0" applyFont="1" applyBorder="1" applyAlignment="1">
      <alignment horizontal="left" vertical="center" shrinkToFit="1"/>
    </xf>
    <xf numFmtId="0" fontId="57" fillId="35" borderId="26" xfId="0" applyFont="1" applyFill="1" applyBorder="1" applyAlignment="1">
      <alignment horizontal="center" vertical="center" wrapText="1"/>
    </xf>
    <xf numFmtId="0" fontId="57" fillId="35" borderId="19"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57" fillId="35" borderId="10" xfId="0" applyFont="1" applyFill="1" applyBorder="1" applyAlignment="1">
      <alignment horizontal="center" vertical="center" wrapText="1"/>
    </xf>
    <xf numFmtId="0" fontId="57" fillId="35" borderId="20" xfId="0" applyFont="1" applyFill="1" applyBorder="1" applyAlignment="1">
      <alignment horizontal="center" vertical="center" wrapText="1"/>
    </xf>
    <xf numFmtId="0" fontId="57" fillId="0" borderId="25" xfId="0" applyFont="1" applyBorder="1" applyAlignment="1">
      <alignment horizontal="left" indent="1" shrinkToFit="1"/>
    </xf>
    <xf numFmtId="0" fontId="57" fillId="0" borderId="13" xfId="0" applyFont="1" applyBorder="1" applyAlignment="1">
      <alignment horizontal="left" indent="1" shrinkToFit="1"/>
    </xf>
    <xf numFmtId="0" fontId="57" fillId="0" borderId="26" xfId="0" applyFont="1" applyBorder="1" applyAlignment="1">
      <alignment horizontal="left" indent="1" shrinkToFit="1"/>
    </xf>
    <xf numFmtId="0" fontId="57" fillId="0" borderId="14" xfId="0" applyFont="1" applyBorder="1" applyAlignment="1">
      <alignment horizontal="left" indent="1" shrinkToFit="1"/>
    </xf>
    <xf numFmtId="0" fontId="57" fillId="0" borderId="0" xfId="0" applyFont="1" applyBorder="1" applyAlignment="1">
      <alignment horizontal="left" indent="1" shrinkToFit="1"/>
    </xf>
    <xf numFmtId="0" fontId="57" fillId="0" borderId="19" xfId="0" applyFont="1" applyBorder="1" applyAlignment="1">
      <alignment horizontal="left" indent="1" shrinkToFit="1"/>
    </xf>
    <xf numFmtId="0" fontId="57" fillId="0" borderId="14" xfId="0" applyFont="1" applyBorder="1" applyAlignment="1">
      <alignment horizontal="left" vertical="top" indent="1" shrinkToFit="1"/>
    </xf>
    <xf numFmtId="0" fontId="57" fillId="0" borderId="0" xfId="0" applyFont="1" applyBorder="1" applyAlignment="1">
      <alignment horizontal="left" vertical="top" indent="1" shrinkToFit="1"/>
    </xf>
    <xf numFmtId="0" fontId="57" fillId="0" borderId="19" xfId="0" applyFont="1" applyBorder="1" applyAlignment="1">
      <alignment horizontal="left" vertical="top" indent="1" shrinkToFit="1"/>
    </xf>
    <xf numFmtId="0" fontId="57" fillId="0" borderId="15" xfId="0" applyFont="1" applyBorder="1" applyAlignment="1">
      <alignment horizontal="left" vertical="top" indent="1" shrinkToFit="1"/>
    </xf>
    <xf numFmtId="0" fontId="57" fillId="0" borderId="10" xfId="0" applyFont="1" applyBorder="1" applyAlignment="1">
      <alignment horizontal="left" vertical="top" indent="1" shrinkToFit="1"/>
    </xf>
    <xf numFmtId="0" fontId="57" fillId="0" borderId="20" xfId="0" applyFont="1" applyBorder="1" applyAlignment="1">
      <alignment horizontal="left" vertical="top" indent="1" shrinkToFit="1"/>
    </xf>
    <xf numFmtId="0" fontId="58" fillId="0" borderId="19" xfId="0" applyFont="1" applyBorder="1" applyAlignment="1">
      <alignment horizontal="right" vertical="center" shrinkToFit="1"/>
    </xf>
    <xf numFmtId="0" fontId="57" fillId="0" borderId="14" xfId="0" applyFont="1" applyBorder="1" applyAlignment="1" quotePrefix="1">
      <alignment horizontal="center" vertical="center"/>
    </xf>
    <xf numFmtId="0" fontId="57" fillId="35" borderId="25" xfId="0" applyFont="1" applyFill="1" applyBorder="1" applyAlignment="1">
      <alignment horizontal="center" vertical="center" textRotation="255"/>
    </xf>
    <xf numFmtId="0" fontId="57" fillId="35" borderId="14" xfId="0" applyFont="1" applyFill="1" applyBorder="1" applyAlignment="1">
      <alignment horizontal="center" vertical="center" textRotation="255"/>
    </xf>
    <xf numFmtId="0" fontId="57" fillId="35" borderId="43" xfId="0" applyFont="1" applyFill="1" applyBorder="1" applyAlignment="1">
      <alignment horizontal="center" vertical="center" textRotation="255"/>
    </xf>
    <xf numFmtId="0" fontId="57" fillId="35" borderId="44" xfId="0" applyFont="1" applyFill="1" applyBorder="1" applyAlignment="1">
      <alignment horizontal="center" vertical="center" textRotation="255"/>
    </xf>
    <xf numFmtId="0" fontId="57" fillId="35" borderId="46" xfId="0" applyFont="1" applyFill="1" applyBorder="1" applyAlignment="1">
      <alignment horizontal="center" vertical="center" textRotation="255"/>
    </xf>
    <xf numFmtId="0" fontId="57" fillId="35" borderId="25" xfId="0" applyFont="1" applyFill="1" applyBorder="1" applyAlignment="1">
      <alignment horizontal="center" vertical="top" wrapText="1"/>
    </xf>
    <xf numFmtId="0" fontId="57" fillId="35" borderId="13" xfId="0" applyFont="1" applyFill="1" applyBorder="1" applyAlignment="1">
      <alignment horizontal="center" vertical="top" wrapText="1"/>
    </xf>
    <xf numFmtId="0" fontId="57" fillId="35" borderId="26" xfId="0" applyFont="1" applyFill="1" applyBorder="1" applyAlignment="1">
      <alignment horizontal="center" vertical="top" wrapText="1"/>
    </xf>
    <xf numFmtId="0" fontId="57" fillId="35" borderId="14" xfId="0" applyFont="1" applyFill="1" applyBorder="1" applyAlignment="1">
      <alignment horizontal="center" vertical="top" wrapText="1"/>
    </xf>
    <xf numFmtId="0" fontId="57" fillId="35" borderId="0" xfId="0" applyFont="1" applyFill="1" applyBorder="1" applyAlignment="1">
      <alignment horizontal="center" vertical="top" wrapText="1"/>
    </xf>
    <xf numFmtId="0" fontId="57" fillId="35" borderId="19" xfId="0" applyFont="1" applyFill="1" applyBorder="1" applyAlignment="1">
      <alignment horizontal="center" vertical="top" wrapText="1"/>
    </xf>
    <xf numFmtId="0" fontId="57" fillId="35" borderId="15" xfId="0" applyFont="1" applyFill="1" applyBorder="1" applyAlignment="1">
      <alignment horizontal="center" vertical="top" wrapText="1"/>
    </xf>
    <xf numFmtId="0" fontId="57" fillId="35" borderId="10" xfId="0" applyFont="1" applyFill="1" applyBorder="1" applyAlignment="1">
      <alignment horizontal="center" vertical="top" wrapText="1"/>
    </xf>
    <xf numFmtId="0" fontId="57" fillId="35" borderId="20" xfId="0" applyFont="1" applyFill="1" applyBorder="1" applyAlignment="1">
      <alignment horizontal="center" vertical="top" wrapText="1"/>
    </xf>
    <xf numFmtId="38" fontId="57" fillId="0" borderId="14" xfId="48" applyFont="1" applyBorder="1" applyAlignment="1">
      <alignment horizontal="right" vertical="center" indent="1" shrinkToFit="1"/>
    </xf>
    <xf numFmtId="38" fontId="57" fillId="0" borderId="0" xfId="48" applyFont="1" applyBorder="1" applyAlignment="1">
      <alignment horizontal="right" vertical="center" indent="1" shrinkToFit="1"/>
    </xf>
    <xf numFmtId="38" fontId="57" fillId="0" borderId="19" xfId="48" applyFont="1" applyBorder="1" applyAlignment="1">
      <alignment horizontal="right" vertical="center" indent="1" shrinkToFit="1"/>
    </xf>
    <xf numFmtId="38" fontId="57" fillId="0" borderId="43" xfId="48" applyFont="1" applyBorder="1" applyAlignment="1">
      <alignment horizontal="right" vertical="center" indent="1" shrinkToFit="1"/>
    </xf>
    <xf numFmtId="38" fontId="57" fillId="0" borderId="44" xfId="48" applyFont="1" applyBorder="1" applyAlignment="1">
      <alignment horizontal="right" vertical="center" indent="1" shrinkToFit="1"/>
    </xf>
    <xf numFmtId="38" fontId="57" fillId="0" borderId="46" xfId="48" applyFont="1" applyBorder="1" applyAlignment="1">
      <alignment horizontal="right" vertical="center" indent="1" shrinkToFit="1"/>
    </xf>
    <xf numFmtId="0" fontId="57" fillId="0" borderId="20" xfId="0" applyFont="1" applyBorder="1" applyAlignment="1">
      <alignment horizontal="left" vertical="center" indent="1" shrinkToFit="1"/>
    </xf>
    <xf numFmtId="0" fontId="57" fillId="0" borderId="46" xfId="0" applyFont="1" applyBorder="1" applyAlignment="1">
      <alignment horizontal="left" vertical="center" indent="1" shrinkToFit="1"/>
    </xf>
    <xf numFmtId="0" fontId="57" fillId="0" borderId="15" xfId="0" applyFont="1" applyBorder="1" applyAlignment="1">
      <alignment horizontal="right" vertical="top" indent="1" shrinkToFit="1"/>
    </xf>
    <xf numFmtId="0" fontId="57" fillId="0" borderId="10" xfId="0" applyFont="1" applyBorder="1" applyAlignment="1">
      <alignment horizontal="right" vertical="top" indent="1" shrinkToFit="1"/>
    </xf>
    <xf numFmtId="0" fontId="57" fillId="0" borderId="63" xfId="0" applyFont="1" applyBorder="1" applyAlignment="1">
      <alignment horizontal="right" vertical="top" indent="1" shrinkToFit="1"/>
    </xf>
    <xf numFmtId="0" fontId="57" fillId="35" borderId="41" xfId="0" applyFont="1" applyFill="1" applyBorder="1" applyAlignment="1">
      <alignment horizontal="center" vertical="center"/>
    </xf>
    <xf numFmtId="0" fontId="57" fillId="35" borderId="42" xfId="0" applyFont="1" applyFill="1" applyBorder="1" applyAlignment="1">
      <alignment horizontal="center" vertical="center"/>
    </xf>
    <xf numFmtId="0" fontId="57" fillId="35" borderId="63" xfId="0" applyFont="1" applyFill="1" applyBorder="1" applyAlignment="1">
      <alignment horizontal="center" vertical="center"/>
    </xf>
    <xf numFmtId="0" fontId="57" fillId="0" borderId="26" xfId="0" applyFont="1" applyBorder="1" applyAlignment="1">
      <alignment horizontal="center"/>
    </xf>
    <xf numFmtId="0" fontId="57" fillId="0" borderId="19" xfId="0" applyFont="1" applyBorder="1" applyAlignment="1">
      <alignment horizontal="center"/>
    </xf>
    <xf numFmtId="0" fontId="57" fillId="0" borderId="14" xfId="0" applyFont="1" applyBorder="1" applyAlignment="1">
      <alignment horizontal="center" vertical="center" shrinkToFit="1"/>
    </xf>
    <xf numFmtId="0" fontId="57" fillId="0" borderId="43" xfId="0" applyFont="1" applyBorder="1" applyAlignment="1">
      <alignment horizontal="center" vertical="center" shrinkToFit="1"/>
    </xf>
    <xf numFmtId="0" fontId="67" fillId="0" borderId="14" xfId="0" applyFont="1" applyBorder="1" applyAlignment="1">
      <alignment horizontal="left" vertical="center" wrapText="1" shrinkToFit="1"/>
    </xf>
    <xf numFmtId="0" fontId="67" fillId="0" borderId="0" xfId="0" applyFont="1" applyBorder="1" applyAlignment="1">
      <alignment horizontal="left" vertical="center" wrapText="1" shrinkToFit="1"/>
    </xf>
    <xf numFmtId="0" fontId="67" fillId="0" borderId="19" xfId="0" applyFont="1" applyBorder="1" applyAlignment="1">
      <alignment horizontal="left" vertical="center" wrapText="1" shrinkToFit="1"/>
    </xf>
    <xf numFmtId="0" fontId="67" fillId="0" borderId="43" xfId="0" applyFont="1" applyBorder="1" applyAlignment="1">
      <alignment horizontal="left" vertical="center" wrapText="1" shrinkToFit="1"/>
    </xf>
    <xf numFmtId="0" fontId="67" fillId="0" borderId="44" xfId="0" applyFont="1" applyBorder="1" applyAlignment="1">
      <alignment horizontal="left" vertical="center" wrapText="1" shrinkToFit="1"/>
    </xf>
    <xf numFmtId="0" fontId="67" fillId="0" borderId="46" xfId="0" applyFont="1" applyBorder="1" applyAlignment="1">
      <alignment horizontal="left" vertical="center" wrapText="1" shrinkToFit="1"/>
    </xf>
    <xf numFmtId="0" fontId="57" fillId="0" borderId="14" xfId="0" applyFont="1" applyBorder="1" applyAlignment="1">
      <alignment horizontal="right" vertical="top"/>
    </xf>
    <xf numFmtId="0" fontId="57" fillId="0" borderId="0" xfId="0" applyFont="1" applyBorder="1" applyAlignment="1">
      <alignment horizontal="right" vertical="top"/>
    </xf>
    <xf numFmtId="0" fontId="57" fillId="0" borderId="19" xfId="0" applyFont="1" applyBorder="1" applyAlignment="1">
      <alignment horizontal="right" vertical="top"/>
    </xf>
    <xf numFmtId="0" fontId="57" fillId="0" borderId="43" xfId="0" applyFont="1" applyBorder="1" applyAlignment="1">
      <alignment horizontal="right" vertical="top"/>
    </xf>
    <xf numFmtId="0" fontId="57" fillId="0" borderId="44" xfId="0" applyFont="1" applyBorder="1" applyAlignment="1">
      <alignment horizontal="right" vertical="top"/>
    </xf>
    <xf numFmtId="0" fontId="57" fillId="0" borderId="46" xfId="0" applyFont="1" applyBorder="1" applyAlignment="1">
      <alignment horizontal="right" vertical="top"/>
    </xf>
    <xf numFmtId="0" fontId="57" fillId="0" borderId="62" xfId="0" applyFont="1" applyBorder="1" applyAlignment="1">
      <alignment horizontal="center" vertical="center"/>
    </xf>
    <xf numFmtId="0" fontId="57" fillId="0" borderId="54" xfId="0" applyFont="1" applyBorder="1" applyAlignment="1">
      <alignment horizontal="left" vertical="center" indent="1" shrinkToFit="1"/>
    </xf>
    <xf numFmtId="0" fontId="57" fillId="0" borderId="63" xfId="0" applyFont="1" applyBorder="1" applyAlignment="1">
      <alignment horizontal="left" vertical="center" indent="1" shrinkToFit="1"/>
    </xf>
    <xf numFmtId="0" fontId="67" fillId="0" borderId="53" xfId="0" applyFont="1" applyBorder="1" applyAlignment="1">
      <alignment horizontal="right" vertical="top"/>
    </xf>
    <xf numFmtId="0" fontId="67" fillId="0" borderId="60" xfId="0" applyFont="1" applyBorder="1" applyAlignment="1">
      <alignment horizontal="right" vertical="top"/>
    </xf>
    <xf numFmtId="0" fontId="58" fillId="0" borderId="10" xfId="0" applyFont="1" applyBorder="1" applyAlignment="1">
      <alignment horizontal="left" vertical="center" shrinkToFit="1"/>
    </xf>
    <xf numFmtId="0" fontId="58" fillId="0" borderId="20" xfId="0" applyFont="1" applyBorder="1" applyAlignment="1">
      <alignment horizontal="left" vertical="center" shrinkToFit="1"/>
    </xf>
    <xf numFmtId="0" fontId="68" fillId="28" borderId="22" xfId="0" applyFont="1" applyFill="1" applyBorder="1" applyAlignment="1">
      <alignment horizontal="right" vertical="center" indent="1"/>
    </xf>
    <xf numFmtId="0" fontId="68" fillId="28" borderId="28" xfId="0" applyFont="1" applyFill="1" applyBorder="1" applyAlignment="1">
      <alignment horizontal="right" vertical="center" indent="1"/>
    </xf>
    <xf numFmtId="0" fontId="68" fillId="28" borderId="30" xfId="0" applyFont="1" applyFill="1" applyBorder="1" applyAlignment="1">
      <alignment horizontal="right" vertical="center" indent="1"/>
    </xf>
    <xf numFmtId="0" fontId="60" fillId="36" borderId="64" xfId="0" applyFont="1" applyFill="1" applyBorder="1" applyAlignment="1">
      <alignment horizontal="center" vertical="center" shrinkToFit="1"/>
    </xf>
    <xf numFmtId="0" fontId="60" fillId="36" borderId="65" xfId="0" applyFont="1" applyFill="1" applyBorder="1" applyAlignment="1">
      <alignment horizontal="center" vertical="center" shrinkToFit="1"/>
    </xf>
    <xf numFmtId="14" fontId="60" fillId="0" borderId="64" xfId="0" applyNumberFormat="1" applyFont="1" applyFill="1" applyBorder="1" applyAlignment="1">
      <alignment horizontal="left" vertical="center" indent="1"/>
    </xf>
    <xf numFmtId="0" fontId="60" fillId="0" borderId="64" xfId="0" applyFont="1" applyFill="1" applyBorder="1" applyAlignment="1">
      <alignment horizontal="left" vertical="center" indent="1"/>
    </xf>
    <xf numFmtId="0" fontId="60" fillId="0" borderId="65" xfId="0" applyFont="1" applyFill="1" applyBorder="1" applyAlignment="1">
      <alignment horizontal="left" vertical="center" indent="1"/>
    </xf>
    <xf numFmtId="0" fontId="57" fillId="0" borderId="0" xfId="0" applyFont="1" applyAlignment="1">
      <alignment vertical="center"/>
    </xf>
    <xf numFmtId="0" fontId="57" fillId="37" borderId="25" xfId="0" applyFont="1" applyFill="1" applyBorder="1" applyAlignment="1">
      <alignment horizontal="center" vertical="center"/>
    </xf>
    <xf numFmtId="0" fontId="57" fillId="37" borderId="13" xfId="0" applyFont="1" applyFill="1" applyBorder="1" applyAlignment="1">
      <alignment horizontal="center" vertical="center"/>
    </xf>
    <xf numFmtId="0" fontId="57" fillId="37" borderId="41" xfId="0" applyFont="1" applyFill="1" applyBorder="1" applyAlignment="1">
      <alignment horizontal="center" vertical="center"/>
    </xf>
    <xf numFmtId="0" fontId="57" fillId="37" borderId="14"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42" xfId="0" applyFont="1" applyFill="1" applyBorder="1" applyAlignment="1">
      <alignment horizontal="center" vertical="center"/>
    </xf>
    <xf numFmtId="0" fontId="57" fillId="37" borderId="15" xfId="0" applyFont="1" applyFill="1" applyBorder="1" applyAlignment="1">
      <alignment horizontal="center" vertical="center"/>
    </xf>
    <xf numFmtId="0" fontId="57" fillId="37" borderId="10" xfId="0" applyFont="1" applyFill="1" applyBorder="1" applyAlignment="1">
      <alignment horizontal="center" vertical="center"/>
    </xf>
    <xf numFmtId="0" fontId="57" fillId="37" borderId="63" xfId="0" applyFont="1" applyFill="1" applyBorder="1" applyAlignment="1">
      <alignment horizontal="center" vertical="center"/>
    </xf>
    <xf numFmtId="0" fontId="56" fillId="28" borderId="21" xfId="0" applyFont="1" applyFill="1" applyBorder="1" applyAlignment="1">
      <alignment horizontal="left" vertical="center" indent="1"/>
    </xf>
    <xf numFmtId="0" fontId="56" fillId="28" borderId="28" xfId="0" applyFont="1" applyFill="1" applyBorder="1" applyAlignment="1">
      <alignment horizontal="left" vertical="center" indent="1"/>
    </xf>
    <xf numFmtId="0" fontId="56" fillId="28" borderId="30" xfId="0" applyFont="1" applyFill="1" applyBorder="1" applyAlignment="1">
      <alignment horizontal="left" vertical="center" indent="1"/>
    </xf>
    <xf numFmtId="0" fontId="56" fillId="28" borderId="64" xfId="0" applyFont="1" applyFill="1" applyBorder="1" applyAlignment="1">
      <alignment horizontal="left" vertical="center" indent="1"/>
    </xf>
    <xf numFmtId="0" fontId="60" fillId="34" borderId="64" xfId="0" applyFont="1" applyFill="1" applyBorder="1" applyAlignment="1">
      <alignment horizontal="center" vertical="center" shrinkToFit="1"/>
    </xf>
    <xf numFmtId="0" fontId="60" fillId="34" borderId="65" xfId="0" applyFont="1" applyFill="1" applyBorder="1" applyAlignment="1">
      <alignment horizontal="center" vertical="center" shrinkToFit="1"/>
    </xf>
    <xf numFmtId="0" fontId="56" fillId="28" borderId="65" xfId="0" applyFont="1" applyFill="1" applyBorder="1" applyAlignment="1">
      <alignment horizontal="left" vertical="center" indent="1"/>
    </xf>
    <xf numFmtId="0" fontId="56" fillId="28" borderId="66" xfId="0" applyFont="1" applyFill="1" applyBorder="1" applyAlignment="1">
      <alignment horizontal="left" vertical="center" indent="1"/>
    </xf>
    <xf numFmtId="0" fontId="69" fillId="34" borderId="21" xfId="0" applyFont="1" applyFill="1" applyBorder="1" applyAlignment="1">
      <alignment horizontal="center" vertical="center"/>
    </xf>
    <xf numFmtId="0" fontId="69" fillId="33" borderId="21" xfId="0" applyFont="1" applyFill="1" applyBorder="1" applyAlignment="1">
      <alignment horizontal="center" vertical="center"/>
    </xf>
    <xf numFmtId="0" fontId="60" fillId="34" borderId="66" xfId="0" applyFont="1" applyFill="1" applyBorder="1" applyAlignment="1">
      <alignment horizontal="center" vertical="center" shrinkToFit="1"/>
    </xf>
    <xf numFmtId="176" fontId="56" fillId="28" borderId="22" xfId="0" applyNumberFormat="1" applyFont="1" applyFill="1" applyBorder="1" applyAlignment="1">
      <alignment horizontal="left" vertical="center" indent="1"/>
    </xf>
    <xf numFmtId="176" fontId="56" fillId="28" borderId="28" xfId="0" applyNumberFormat="1" applyFont="1" applyFill="1" applyBorder="1" applyAlignment="1">
      <alignment horizontal="left" vertical="center" indent="1"/>
    </xf>
    <xf numFmtId="176" fontId="56" fillId="28" borderId="30" xfId="0" applyNumberFormat="1" applyFont="1" applyFill="1" applyBorder="1" applyAlignment="1">
      <alignment horizontal="left" vertical="center" indent="1"/>
    </xf>
    <xf numFmtId="0" fontId="57" fillId="35" borderId="55" xfId="0" applyFont="1" applyFill="1" applyBorder="1" applyAlignment="1">
      <alignment horizontal="center" vertical="center" textRotation="255" shrinkToFit="1"/>
    </xf>
    <xf numFmtId="0" fontId="57" fillId="35" borderId="13" xfId="0" applyFont="1" applyFill="1" applyBorder="1" applyAlignment="1">
      <alignment horizontal="center" vertical="center" textRotation="255" shrinkToFit="1"/>
    </xf>
    <xf numFmtId="0" fontId="57" fillId="35" borderId="26" xfId="0" applyFont="1" applyFill="1" applyBorder="1" applyAlignment="1">
      <alignment horizontal="center" vertical="center" textRotation="255" shrinkToFit="1"/>
    </xf>
    <xf numFmtId="0" fontId="57" fillId="35" borderId="11" xfId="0" applyFont="1" applyFill="1" applyBorder="1" applyAlignment="1">
      <alignment horizontal="center" vertical="center" textRotation="255" shrinkToFit="1"/>
    </xf>
    <xf numFmtId="0" fontId="57" fillId="35" borderId="0" xfId="0" applyFont="1" applyFill="1" applyBorder="1" applyAlignment="1">
      <alignment horizontal="center" vertical="center" textRotation="255" shrinkToFit="1"/>
    </xf>
    <xf numFmtId="0" fontId="57" fillId="35" borderId="19" xfId="0" applyFont="1" applyFill="1" applyBorder="1" applyAlignment="1">
      <alignment horizontal="center" vertical="center" textRotation="255" shrinkToFit="1"/>
    </xf>
    <xf numFmtId="0" fontId="57" fillId="35" borderId="51" xfId="0" applyFont="1" applyFill="1" applyBorder="1" applyAlignment="1">
      <alignment horizontal="center" vertical="center" textRotation="255" shrinkToFit="1"/>
    </xf>
    <xf numFmtId="0" fontId="57" fillId="35" borderId="44" xfId="0" applyFont="1" applyFill="1" applyBorder="1" applyAlignment="1">
      <alignment horizontal="center" vertical="center" textRotation="255" shrinkToFit="1"/>
    </xf>
    <xf numFmtId="0" fontId="57" fillId="35" borderId="46" xfId="0" applyFont="1" applyFill="1" applyBorder="1" applyAlignment="1">
      <alignment horizontal="center" vertical="center" textRotation="255" shrinkToFit="1"/>
    </xf>
    <xf numFmtId="176" fontId="56" fillId="28" borderId="21" xfId="0" applyNumberFormat="1" applyFont="1" applyFill="1" applyBorder="1" applyAlignment="1">
      <alignment horizontal="left" vertical="center" indent="1"/>
    </xf>
    <xf numFmtId="177" fontId="56" fillId="28" borderId="21" xfId="48" applyNumberFormat="1" applyFont="1" applyFill="1" applyBorder="1" applyAlignment="1">
      <alignment horizontal="left" vertical="center" indent="1"/>
    </xf>
    <xf numFmtId="0" fontId="60" fillId="33" borderId="66" xfId="0" applyFont="1" applyFill="1" applyBorder="1" applyAlignment="1">
      <alignment horizontal="center" vertical="center" shrinkToFit="1"/>
    </xf>
    <xf numFmtId="0" fontId="60" fillId="33" borderId="64" xfId="0" applyFont="1" applyFill="1" applyBorder="1" applyAlignment="1">
      <alignment horizontal="center" vertical="center" shrinkToFit="1"/>
    </xf>
    <xf numFmtId="178" fontId="56" fillId="28" borderId="66" xfId="48" applyNumberFormat="1" applyFont="1" applyFill="1" applyBorder="1" applyAlignment="1">
      <alignment horizontal="left" vertical="center" indent="1"/>
    </xf>
    <xf numFmtId="178" fontId="56" fillId="28" borderId="64" xfId="48" applyNumberFormat="1" applyFont="1" applyFill="1" applyBorder="1" applyAlignment="1">
      <alignment horizontal="left" vertical="center" indent="1"/>
    </xf>
    <xf numFmtId="0" fontId="60" fillId="33" borderId="65" xfId="0" applyFont="1" applyFill="1" applyBorder="1" applyAlignment="1">
      <alignment horizontal="center" vertical="center" shrinkToFit="1"/>
    </xf>
    <xf numFmtId="0" fontId="59" fillId="0" borderId="21" xfId="0" applyFont="1" applyBorder="1" applyAlignment="1">
      <alignment horizontal="center" vertical="center"/>
    </xf>
    <xf numFmtId="0" fontId="59" fillId="0" borderId="66" xfId="0" applyFont="1" applyBorder="1" applyAlignment="1">
      <alignment horizontal="center" vertical="center"/>
    </xf>
    <xf numFmtId="0" fontId="59" fillId="0" borderId="64" xfId="0" applyFont="1" applyBorder="1" applyAlignment="1">
      <alignment horizontal="center" vertical="center"/>
    </xf>
    <xf numFmtId="0" fontId="59" fillId="0" borderId="65" xfId="0" applyFont="1" applyBorder="1" applyAlignment="1">
      <alignment horizontal="center" vertical="center"/>
    </xf>
    <xf numFmtId="176" fontId="56" fillId="28" borderId="64" xfId="0" applyNumberFormat="1" applyFont="1" applyFill="1" applyBorder="1" applyAlignment="1">
      <alignment horizontal="left" vertical="center" indent="1"/>
    </xf>
    <xf numFmtId="176" fontId="56" fillId="28" borderId="65" xfId="0" applyNumberFormat="1" applyFont="1" applyFill="1" applyBorder="1" applyAlignment="1">
      <alignment horizontal="left" vertical="center" indent="1"/>
    </xf>
    <xf numFmtId="176" fontId="56" fillId="28" borderId="26" xfId="0" applyNumberFormat="1" applyFont="1" applyFill="1" applyBorder="1" applyAlignment="1">
      <alignment horizontal="left" vertical="center" indent="1"/>
    </xf>
    <xf numFmtId="176" fontId="56" fillId="28" borderId="19" xfId="0" applyNumberFormat="1" applyFont="1" applyFill="1" applyBorder="1" applyAlignment="1">
      <alignment horizontal="left" vertical="center" indent="1"/>
    </xf>
    <xf numFmtId="176" fontId="56" fillId="28" borderId="20" xfId="0" applyNumberFormat="1" applyFont="1" applyFill="1" applyBorder="1" applyAlignment="1">
      <alignment horizontal="left" vertical="center" indent="1"/>
    </xf>
    <xf numFmtId="176" fontId="56" fillId="28" borderId="66" xfId="0" applyNumberFormat="1" applyFont="1" applyFill="1" applyBorder="1" applyAlignment="1">
      <alignment horizontal="left" vertical="center" indent="1"/>
    </xf>
    <xf numFmtId="0" fontId="56" fillId="28" borderId="22" xfId="0" applyFont="1" applyFill="1" applyBorder="1" applyAlignment="1">
      <alignment horizontal="left" vertical="center" indent="1"/>
    </xf>
    <xf numFmtId="0" fontId="69" fillId="34" borderId="25" xfId="0" applyFont="1" applyFill="1" applyBorder="1" applyAlignment="1">
      <alignment horizontal="center" vertical="center"/>
    </xf>
    <xf numFmtId="0" fontId="69" fillId="34" borderId="13" xfId="0" applyFont="1" applyFill="1" applyBorder="1" applyAlignment="1">
      <alignment horizontal="center" vertical="center"/>
    </xf>
    <xf numFmtId="0" fontId="69" fillId="34" borderId="26" xfId="0" applyFont="1" applyFill="1" applyBorder="1" applyAlignment="1">
      <alignment horizontal="center" vertical="center"/>
    </xf>
    <xf numFmtId="0" fontId="69" fillId="34" borderId="14" xfId="0" applyFont="1" applyFill="1" applyBorder="1" applyAlignment="1">
      <alignment horizontal="center" vertical="center"/>
    </xf>
    <xf numFmtId="0" fontId="69" fillId="34" borderId="0" xfId="0" applyFont="1" applyFill="1" applyBorder="1" applyAlignment="1">
      <alignment horizontal="center" vertical="center"/>
    </xf>
    <xf numFmtId="0" fontId="69" fillId="34" borderId="19" xfId="0" applyFont="1" applyFill="1" applyBorder="1" applyAlignment="1">
      <alignment horizontal="center" vertical="center"/>
    </xf>
    <xf numFmtId="0" fontId="69" fillId="34" borderId="15" xfId="0" applyFont="1" applyFill="1" applyBorder="1" applyAlignment="1">
      <alignment horizontal="center" vertical="center"/>
    </xf>
    <xf numFmtId="0" fontId="69" fillId="34" borderId="10" xfId="0" applyFont="1" applyFill="1" applyBorder="1" applyAlignment="1">
      <alignment horizontal="center" vertical="center"/>
    </xf>
    <xf numFmtId="0" fontId="69" fillId="34" borderId="20" xfId="0" applyFont="1" applyFill="1" applyBorder="1" applyAlignment="1">
      <alignment horizontal="center" vertical="center"/>
    </xf>
    <xf numFmtId="177" fontId="56" fillId="28" borderId="66" xfId="48" applyNumberFormat="1" applyFont="1" applyFill="1" applyBorder="1" applyAlignment="1">
      <alignment horizontal="left" vertical="center" indent="1"/>
    </xf>
    <xf numFmtId="177" fontId="56" fillId="28" borderId="64" xfId="48" applyNumberFormat="1" applyFont="1" applyFill="1" applyBorder="1" applyAlignment="1">
      <alignment horizontal="left" vertical="center" indent="1"/>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59" fillId="0" borderId="22" xfId="0" applyFont="1" applyBorder="1" applyAlignment="1">
      <alignment horizontal="center" vertical="center"/>
    </xf>
    <xf numFmtId="0" fontId="59" fillId="0" borderId="28" xfId="0" applyFont="1" applyBorder="1" applyAlignment="1">
      <alignment horizontal="center" vertical="center"/>
    </xf>
    <xf numFmtId="0" fontId="59" fillId="0" borderId="30" xfId="0" applyFont="1" applyBorder="1" applyAlignment="1">
      <alignment horizontal="center" vertical="center"/>
    </xf>
    <xf numFmtId="0" fontId="60" fillId="33" borderId="21" xfId="0" applyFont="1" applyFill="1" applyBorder="1" applyAlignment="1">
      <alignment horizontal="center" vertical="center" shrinkToFit="1"/>
    </xf>
    <xf numFmtId="0" fontId="60" fillId="33" borderId="25" xfId="0" applyFont="1" applyFill="1" applyBorder="1" applyAlignment="1">
      <alignment horizontal="center" vertical="center" shrinkToFit="1"/>
    </xf>
    <xf numFmtId="0" fontId="60" fillId="33" borderId="26" xfId="0" applyFont="1" applyFill="1" applyBorder="1" applyAlignment="1">
      <alignment horizontal="center" vertical="center" shrinkToFit="1"/>
    </xf>
    <xf numFmtId="0" fontId="60" fillId="33" borderId="14" xfId="0" applyFont="1" applyFill="1" applyBorder="1" applyAlignment="1">
      <alignment horizontal="center" vertical="center" shrinkToFit="1"/>
    </xf>
    <xf numFmtId="0" fontId="60" fillId="33" borderId="19" xfId="0" applyFont="1" applyFill="1" applyBorder="1" applyAlignment="1">
      <alignment horizontal="center" vertical="center" shrinkToFit="1"/>
    </xf>
    <xf numFmtId="0" fontId="60" fillId="33" borderId="15" xfId="0" applyFont="1" applyFill="1" applyBorder="1" applyAlignment="1">
      <alignment horizontal="center" vertical="center" shrinkToFit="1"/>
    </xf>
    <xf numFmtId="0" fontId="60" fillId="33" borderId="20" xfId="0" applyFont="1" applyFill="1" applyBorder="1" applyAlignment="1">
      <alignment horizontal="center" vertical="center" shrinkToFit="1"/>
    </xf>
    <xf numFmtId="0" fontId="60" fillId="33" borderId="13" xfId="0" applyFont="1" applyFill="1" applyBorder="1" applyAlignment="1">
      <alignment horizontal="center" vertical="center" shrinkToFit="1"/>
    </xf>
    <xf numFmtId="0" fontId="60" fillId="33" borderId="0" xfId="0" applyFont="1" applyFill="1" applyBorder="1" applyAlignment="1">
      <alignment horizontal="center" vertical="center" shrinkToFit="1"/>
    </xf>
    <xf numFmtId="177" fontId="56" fillId="28" borderId="65" xfId="48" applyNumberFormat="1" applyFont="1" applyFill="1" applyBorder="1" applyAlignment="1">
      <alignment horizontal="left" vertical="center" indent="1"/>
    </xf>
    <xf numFmtId="181" fontId="56" fillId="28" borderId="66" xfId="0" applyNumberFormat="1" applyFont="1" applyFill="1" applyBorder="1" applyAlignment="1">
      <alignment horizontal="left" vertical="center" indent="1"/>
    </xf>
    <xf numFmtId="181" fontId="56" fillId="28" borderId="64" xfId="0" applyNumberFormat="1" applyFont="1" applyFill="1" applyBorder="1" applyAlignment="1">
      <alignment horizontal="left" vertical="center" indent="1"/>
    </xf>
    <xf numFmtId="0" fontId="59" fillId="34" borderId="21" xfId="0" applyFont="1" applyFill="1" applyBorder="1" applyAlignment="1">
      <alignment horizontal="center" vertical="center" shrinkToFit="1"/>
    </xf>
    <xf numFmtId="0" fontId="8" fillId="0" borderId="21" xfId="0" applyFont="1" applyBorder="1" applyAlignment="1">
      <alignment horizontal="center" vertical="center"/>
    </xf>
    <xf numFmtId="0" fontId="70" fillId="28" borderId="21" xfId="0" applyFont="1" applyFill="1" applyBorder="1" applyAlignment="1">
      <alignment horizontal="left" vertical="center" indent="1"/>
    </xf>
    <xf numFmtId="0" fontId="60" fillId="38" borderId="21" xfId="0" applyFont="1" applyFill="1" applyBorder="1" applyAlignment="1">
      <alignment horizontal="center" vertical="center" shrinkToFit="1"/>
    </xf>
    <xf numFmtId="0" fontId="60" fillId="38" borderId="66" xfId="0" applyFont="1" applyFill="1" applyBorder="1" applyAlignment="1">
      <alignment horizontal="center" vertical="center" shrinkToFit="1"/>
    </xf>
    <xf numFmtId="0" fontId="60" fillId="38" borderId="64" xfId="0" applyFont="1" applyFill="1" applyBorder="1" applyAlignment="1">
      <alignment horizontal="center" vertical="center" shrinkToFit="1"/>
    </xf>
    <xf numFmtId="180" fontId="56" fillId="28" borderId="66" xfId="0" applyNumberFormat="1" applyFont="1" applyFill="1" applyBorder="1" applyAlignment="1">
      <alignment horizontal="left" vertical="center" indent="1"/>
    </xf>
    <xf numFmtId="180" fontId="56" fillId="28" borderId="64" xfId="0" applyNumberFormat="1" applyFont="1" applyFill="1" applyBorder="1" applyAlignment="1">
      <alignment horizontal="left" vertical="center" indent="1"/>
    </xf>
    <xf numFmtId="0" fontId="60" fillId="34" borderId="21" xfId="0" applyFont="1" applyFill="1" applyBorder="1" applyAlignment="1">
      <alignment horizontal="center" vertical="center" wrapText="1" shrinkToFit="1"/>
    </xf>
    <xf numFmtId="0" fontId="60" fillId="34" borderId="21" xfId="0" applyFont="1" applyFill="1" applyBorder="1" applyAlignment="1">
      <alignment horizontal="center" vertical="center" shrinkToFit="1"/>
    </xf>
    <xf numFmtId="0" fontId="60" fillId="38" borderId="65" xfId="0" applyFont="1" applyFill="1" applyBorder="1" applyAlignment="1">
      <alignment horizontal="center" vertical="center" shrinkToFit="1"/>
    </xf>
    <xf numFmtId="0" fontId="70" fillId="28" borderId="22" xfId="0" applyFont="1" applyFill="1" applyBorder="1" applyAlignment="1">
      <alignment horizontal="left" vertical="center" wrapText="1" indent="1" shrinkToFit="1"/>
    </xf>
    <xf numFmtId="0" fontId="70" fillId="28" borderId="28" xfId="0" applyFont="1" applyFill="1" applyBorder="1" applyAlignment="1">
      <alignment horizontal="left" vertical="center" wrapText="1" indent="1" shrinkToFit="1"/>
    </xf>
    <xf numFmtId="0" fontId="70" fillId="28" borderId="30" xfId="0" applyFont="1" applyFill="1" applyBorder="1" applyAlignment="1">
      <alignment horizontal="left" vertical="center" wrapText="1" indent="1" shrinkToFit="1"/>
    </xf>
    <xf numFmtId="0" fontId="69" fillId="38" borderId="25" xfId="0" applyFont="1" applyFill="1" applyBorder="1" applyAlignment="1">
      <alignment horizontal="center" vertical="center"/>
    </xf>
    <xf numFmtId="0" fontId="69" fillId="38" borderId="13" xfId="0" applyFont="1" applyFill="1" applyBorder="1" applyAlignment="1">
      <alignment horizontal="center" vertical="center"/>
    </xf>
    <xf numFmtId="0" fontId="69" fillId="38" borderId="26" xfId="0" applyFont="1" applyFill="1" applyBorder="1" applyAlignment="1">
      <alignment horizontal="center" vertical="center"/>
    </xf>
    <xf numFmtId="0" fontId="69" fillId="38" borderId="14" xfId="0" applyFont="1" applyFill="1" applyBorder="1" applyAlignment="1">
      <alignment horizontal="center" vertical="center"/>
    </xf>
    <xf numFmtId="0" fontId="69" fillId="38" borderId="0" xfId="0" applyFont="1" applyFill="1" applyBorder="1" applyAlignment="1">
      <alignment horizontal="center" vertical="center"/>
    </xf>
    <xf numFmtId="0" fontId="69" fillId="38" borderId="19" xfId="0" applyFont="1" applyFill="1" applyBorder="1" applyAlignment="1">
      <alignment horizontal="center" vertical="center"/>
    </xf>
    <xf numFmtId="0" fontId="69" fillId="38" borderId="15" xfId="0" applyFont="1" applyFill="1" applyBorder="1" applyAlignment="1">
      <alignment horizontal="center" vertical="center"/>
    </xf>
    <xf numFmtId="0" fontId="69" fillId="38" borderId="10" xfId="0" applyFont="1" applyFill="1" applyBorder="1" applyAlignment="1">
      <alignment horizontal="center" vertical="center"/>
    </xf>
    <xf numFmtId="0" fontId="69" fillId="38" borderId="20" xfId="0" applyFont="1" applyFill="1" applyBorder="1" applyAlignment="1">
      <alignment horizontal="center" vertical="center"/>
    </xf>
    <xf numFmtId="0" fontId="60" fillId="34" borderId="25" xfId="0" applyFont="1" applyFill="1" applyBorder="1" applyAlignment="1">
      <alignment horizontal="center" vertical="center" shrinkToFit="1"/>
    </xf>
    <xf numFmtId="0" fontId="60" fillId="34" borderId="13" xfId="0" applyFont="1" applyFill="1" applyBorder="1" applyAlignment="1">
      <alignment horizontal="center" vertical="center" shrinkToFit="1"/>
    </xf>
    <xf numFmtId="0" fontId="60" fillId="34" borderId="26" xfId="0" applyFont="1" applyFill="1" applyBorder="1" applyAlignment="1">
      <alignment horizontal="center" vertical="center" shrinkToFit="1"/>
    </xf>
    <xf numFmtId="0" fontId="60" fillId="34" borderId="14" xfId="0" applyFont="1" applyFill="1" applyBorder="1" applyAlignment="1">
      <alignment horizontal="center" vertical="center" shrinkToFit="1"/>
    </xf>
    <xf numFmtId="0" fontId="60" fillId="34" borderId="0" xfId="0" applyFont="1" applyFill="1" applyBorder="1" applyAlignment="1">
      <alignment horizontal="center" vertical="center" shrinkToFit="1"/>
    </xf>
    <xf numFmtId="0" fontId="60" fillId="34" borderId="19" xfId="0" applyFont="1" applyFill="1" applyBorder="1" applyAlignment="1">
      <alignment horizontal="center" vertical="center" shrinkToFit="1"/>
    </xf>
    <xf numFmtId="0" fontId="59" fillId="33" borderId="22" xfId="0" applyFont="1" applyFill="1" applyBorder="1" applyAlignment="1">
      <alignment horizontal="center" vertical="center" shrinkToFit="1"/>
    </xf>
    <xf numFmtId="0" fontId="59" fillId="33" borderId="28" xfId="0" applyFont="1" applyFill="1" applyBorder="1" applyAlignment="1">
      <alignment horizontal="center" vertical="center" shrinkToFit="1"/>
    </xf>
    <xf numFmtId="0" fontId="59" fillId="33" borderId="30" xfId="0" applyFont="1" applyFill="1" applyBorder="1" applyAlignment="1">
      <alignment horizontal="center" vertical="center" shrinkToFit="1"/>
    </xf>
    <xf numFmtId="0" fontId="60" fillId="36" borderId="25" xfId="0" applyFont="1" applyFill="1" applyBorder="1" applyAlignment="1">
      <alignment horizontal="center" vertical="center" shrinkToFit="1"/>
    </xf>
    <xf numFmtId="0" fontId="60" fillId="36" borderId="13" xfId="0" applyFont="1" applyFill="1" applyBorder="1" applyAlignment="1">
      <alignment horizontal="center" vertical="center" shrinkToFit="1"/>
    </xf>
    <xf numFmtId="0" fontId="60" fillId="36" borderId="26" xfId="0" applyFont="1" applyFill="1" applyBorder="1" applyAlignment="1">
      <alignment horizontal="center" vertical="center" shrinkToFit="1"/>
    </xf>
    <xf numFmtId="0" fontId="60" fillId="36" borderId="14" xfId="0" applyFont="1" applyFill="1" applyBorder="1" applyAlignment="1">
      <alignment horizontal="center" vertical="center" shrinkToFit="1"/>
    </xf>
    <xf numFmtId="0" fontId="60" fillId="36" borderId="0" xfId="0" applyFont="1" applyFill="1" applyBorder="1" applyAlignment="1">
      <alignment horizontal="center" vertical="center" shrinkToFit="1"/>
    </xf>
    <xf numFmtId="0" fontId="60" fillId="36" borderId="19" xfId="0" applyFont="1" applyFill="1" applyBorder="1" applyAlignment="1">
      <alignment horizontal="center" vertical="center" shrinkToFit="1"/>
    </xf>
    <xf numFmtId="0" fontId="60" fillId="36" borderId="15" xfId="0" applyFont="1" applyFill="1" applyBorder="1" applyAlignment="1">
      <alignment horizontal="center" vertical="center" shrinkToFit="1"/>
    </xf>
    <xf numFmtId="0" fontId="60" fillId="36" borderId="10" xfId="0" applyFont="1" applyFill="1" applyBorder="1" applyAlignment="1">
      <alignment horizontal="center" vertical="center" shrinkToFit="1"/>
    </xf>
    <xf numFmtId="0" fontId="60" fillId="36" borderId="20" xfId="0" applyFont="1" applyFill="1" applyBorder="1" applyAlignment="1">
      <alignment horizontal="center" vertical="center" shrinkToFit="1"/>
    </xf>
    <xf numFmtId="0" fontId="60" fillId="36" borderId="21" xfId="0" applyFont="1" applyFill="1" applyBorder="1" applyAlignment="1">
      <alignment horizontal="center" vertical="center" shrinkToFit="1"/>
    </xf>
    <xf numFmtId="0" fontId="60" fillId="36" borderId="66" xfId="0" applyFont="1" applyFill="1" applyBorder="1" applyAlignment="1">
      <alignment horizontal="center" vertical="center" shrinkToFit="1"/>
    </xf>
    <xf numFmtId="0" fontId="60" fillId="34" borderId="15" xfId="0" applyFont="1" applyFill="1" applyBorder="1" applyAlignment="1">
      <alignment horizontal="center" vertical="center" shrinkToFit="1"/>
    </xf>
    <xf numFmtId="0" fontId="60" fillId="34" borderId="20" xfId="0" applyFont="1" applyFill="1" applyBorder="1" applyAlignment="1">
      <alignment horizontal="center" vertical="center" shrinkToFit="1"/>
    </xf>
    <xf numFmtId="179" fontId="56" fillId="28" borderId="21" xfId="48" applyNumberFormat="1" applyFont="1" applyFill="1" applyBorder="1" applyAlignment="1">
      <alignment horizontal="left" vertical="center" indent="1"/>
    </xf>
    <xf numFmtId="0" fontId="71" fillId="0" borderId="0" xfId="0" applyFont="1" applyAlignment="1">
      <alignment horizontal="center" vertical="center"/>
    </xf>
    <xf numFmtId="176" fontId="57" fillId="0" borderId="0" xfId="0" applyNumberFormat="1" applyFont="1" applyAlignment="1">
      <alignment horizontal="center" vertical="center"/>
    </xf>
    <xf numFmtId="0" fontId="57" fillId="0" borderId="0" xfId="0" applyFont="1" applyAlignment="1">
      <alignment horizontal="center" vertical="center"/>
    </xf>
    <xf numFmtId="0" fontId="70" fillId="0" borderId="22" xfId="0" applyFont="1" applyFill="1" applyBorder="1" applyAlignment="1">
      <alignment horizontal="left" vertical="center" indent="1"/>
    </xf>
    <xf numFmtId="0" fontId="70" fillId="0" borderId="28" xfId="0" applyFont="1" applyFill="1" applyBorder="1" applyAlignment="1">
      <alignment horizontal="left" vertical="center" indent="1"/>
    </xf>
    <xf numFmtId="0" fontId="70" fillId="0" borderId="30" xfId="0" applyFont="1" applyFill="1" applyBorder="1" applyAlignment="1">
      <alignment horizontal="left" vertical="center" indent="1"/>
    </xf>
    <xf numFmtId="0" fontId="60" fillId="34" borderId="28" xfId="0" applyFont="1" applyFill="1" applyBorder="1" applyAlignment="1">
      <alignment horizontal="center" vertical="center" shrinkToFit="1"/>
    </xf>
    <xf numFmtId="0" fontId="60" fillId="34" borderId="30" xfId="0" applyFont="1" applyFill="1" applyBorder="1" applyAlignment="1">
      <alignment horizontal="center" vertical="center" shrinkToFit="1"/>
    </xf>
    <xf numFmtId="0" fontId="59" fillId="34" borderId="22" xfId="0" applyFont="1" applyFill="1" applyBorder="1" applyAlignment="1">
      <alignment horizontal="center" vertical="center" shrinkToFit="1"/>
    </xf>
    <xf numFmtId="0" fontId="59" fillId="34" borderId="28" xfId="0" applyFont="1" applyFill="1" applyBorder="1" applyAlignment="1">
      <alignment horizontal="center" vertical="center" shrinkToFit="1"/>
    </xf>
    <xf numFmtId="0" fontId="59" fillId="34" borderId="30" xfId="0" applyFont="1" applyFill="1" applyBorder="1" applyAlignment="1">
      <alignment horizontal="center" vertical="center" shrinkToFit="1"/>
    </xf>
    <xf numFmtId="0" fontId="71" fillId="0" borderId="0" xfId="0" applyFont="1" applyFill="1" applyBorder="1" applyAlignment="1">
      <alignment horizontal="center" vertical="center" shrinkToFit="1"/>
    </xf>
    <xf numFmtId="177" fontId="57" fillId="0" borderId="0" xfId="0" applyNumberFormat="1" applyFont="1" applyBorder="1" applyAlignment="1">
      <alignment horizontal="center" vertical="center"/>
    </xf>
    <xf numFmtId="0" fontId="56"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7">
    <dxf>
      <border>
        <left style="thin"/>
        <right style="thin"/>
        <top style="thin"/>
        <bottom style="thin"/>
      </border>
    </dxf>
    <dxf>
      <border>
        <left style="thin"/>
        <right style="thin"/>
        <top style="thin"/>
        <bottom style="thin"/>
      </border>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ont>
        <strike/>
      </font>
    </dxf>
    <dxf>
      <font>
        <strike/>
      </font>
    </dxf>
    <dxf>
      <font>
        <strike/>
      </font>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95250</xdr:colOff>
      <xdr:row>7</xdr:row>
      <xdr:rowOff>9525</xdr:rowOff>
    </xdr:from>
    <xdr:to>
      <xdr:col>70</xdr:col>
      <xdr:colOff>0</xdr:colOff>
      <xdr:row>10</xdr:row>
      <xdr:rowOff>9525</xdr:rowOff>
    </xdr:to>
    <xdr:sp>
      <xdr:nvSpPr>
        <xdr:cNvPr id="1" name="円/楕円 1"/>
        <xdr:cNvSpPr>
          <a:spLocks/>
        </xdr:cNvSpPr>
      </xdr:nvSpPr>
      <xdr:spPr>
        <a:xfrm>
          <a:off x="12830175" y="676275"/>
          <a:ext cx="285750" cy="285750"/>
        </a:xfrm>
        <a:prstGeom prst="ellipse">
          <a:avLst/>
        </a:prstGeom>
        <a:noFill/>
        <a:ln w="6350" cmpd="sng">
          <a:solidFill>
            <a:srgbClr val="BFBFBF"/>
          </a:solidFill>
          <a:prstDash val="dash"/>
          <a:headEnd type="none"/>
          <a:tailEnd type="none"/>
        </a:ln>
      </xdr:spPr>
      <xdr:txBody>
        <a:bodyPr vertOverflow="clip" wrap="square" anchor="ctr"/>
        <a:p>
          <a:pPr algn="ctr">
            <a:defRPr/>
          </a:pPr>
          <a:r>
            <a:rPr lang="en-US" cap="none" sz="900" b="0" i="0" u="none" baseline="0">
              <a:solidFill>
                <a:srgbClr val="969696"/>
              </a:solidFill>
            </a:rPr>
            <a:t>印</a:t>
          </a:r>
        </a:p>
      </xdr:txBody>
    </xdr:sp>
    <xdr:clientData/>
  </xdr:twoCellAnchor>
  <xdr:twoCellAnchor>
    <xdr:from>
      <xdr:col>64</xdr:col>
      <xdr:colOff>66675</xdr:colOff>
      <xdr:row>54</xdr:row>
      <xdr:rowOff>76200</xdr:rowOff>
    </xdr:from>
    <xdr:to>
      <xdr:col>67</xdr:col>
      <xdr:colOff>28575</xdr:colOff>
      <xdr:row>57</xdr:row>
      <xdr:rowOff>38100</xdr:rowOff>
    </xdr:to>
    <xdr:sp>
      <xdr:nvSpPr>
        <xdr:cNvPr id="2" name="円/楕円 2"/>
        <xdr:cNvSpPr>
          <a:spLocks/>
        </xdr:cNvSpPr>
      </xdr:nvSpPr>
      <xdr:spPr>
        <a:xfrm>
          <a:off x="12611100" y="5219700"/>
          <a:ext cx="247650" cy="247650"/>
        </a:xfrm>
        <a:prstGeom prst="ellipse">
          <a:avLst/>
        </a:prstGeom>
        <a:noFill/>
        <a:ln w="6350" cmpd="sng">
          <a:solidFill>
            <a:srgbClr val="BFBFBF"/>
          </a:solidFill>
          <a:prstDash val="dash"/>
          <a:headEnd type="none"/>
          <a:tailEnd type="none"/>
        </a:ln>
      </xdr:spPr>
      <xdr:txBody>
        <a:bodyPr vertOverflow="clip" wrap="square" anchor="ctr"/>
        <a:p>
          <a:pPr algn="ctr">
            <a:defRPr/>
          </a:pPr>
          <a:r>
            <a:rPr lang="en-US" cap="none" sz="900" b="0" i="0" u="none" baseline="0">
              <a:solidFill>
                <a:srgbClr val="969696"/>
              </a:solidFill>
            </a:rPr>
            <a:t>印</a:t>
          </a:r>
        </a:p>
      </xdr:txBody>
    </xdr:sp>
    <xdr:clientData/>
  </xdr:twoCellAnchor>
  <xdr:twoCellAnchor>
    <xdr:from>
      <xdr:col>20</xdr:col>
      <xdr:colOff>76200</xdr:colOff>
      <xdr:row>49</xdr:row>
      <xdr:rowOff>28575</xdr:rowOff>
    </xdr:from>
    <xdr:to>
      <xdr:col>22</xdr:col>
      <xdr:colOff>28575</xdr:colOff>
      <xdr:row>50</xdr:row>
      <xdr:rowOff>76200</xdr:rowOff>
    </xdr:to>
    <xdr:sp>
      <xdr:nvSpPr>
        <xdr:cNvPr id="3" name="円/楕円 3"/>
        <xdr:cNvSpPr>
          <a:spLocks/>
        </xdr:cNvSpPr>
      </xdr:nvSpPr>
      <xdr:spPr>
        <a:xfrm>
          <a:off x="8429625" y="4695825"/>
          <a:ext cx="142875" cy="142875"/>
        </a:xfrm>
        <a:prstGeom prst="ellipse">
          <a:avLst/>
        </a:prstGeom>
        <a:noFill/>
        <a:ln w="6350" cmpd="sng">
          <a:solidFill>
            <a:srgbClr val="BFBFBF"/>
          </a:solidFill>
          <a:prstDash val="dash"/>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twoCellAnchor>
  <xdr:twoCellAnchor>
    <xdr:from>
      <xdr:col>111</xdr:col>
      <xdr:colOff>47625</xdr:colOff>
      <xdr:row>18</xdr:row>
      <xdr:rowOff>0</xdr:rowOff>
    </xdr:from>
    <xdr:to>
      <xdr:col>111</xdr:col>
      <xdr:colOff>47625</xdr:colOff>
      <xdr:row>30</xdr:row>
      <xdr:rowOff>0</xdr:rowOff>
    </xdr:to>
    <xdr:sp>
      <xdr:nvSpPr>
        <xdr:cNvPr id="4" name="直線矢印コネクタ 5"/>
        <xdr:cNvSpPr>
          <a:spLocks/>
        </xdr:cNvSpPr>
      </xdr:nvSpPr>
      <xdr:spPr>
        <a:xfrm>
          <a:off x="17068800" y="1714500"/>
          <a:ext cx="0" cy="11430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110</xdr:col>
      <xdr:colOff>0</xdr:colOff>
      <xdr:row>18</xdr:row>
      <xdr:rowOff>0</xdr:rowOff>
    </xdr:from>
    <xdr:to>
      <xdr:col>111</xdr:col>
      <xdr:colOff>47625</xdr:colOff>
      <xdr:row>18</xdr:row>
      <xdr:rowOff>0</xdr:rowOff>
    </xdr:to>
    <xdr:sp>
      <xdr:nvSpPr>
        <xdr:cNvPr id="5" name="直線コネクタ 7"/>
        <xdr:cNvSpPr>
          <a:spLocks/>
        </xdr:cNvSpPr>
      </xdr:nvSpPr>
      <xdr:spPr>
        <a:xfrm>
          <a:off x="16925925" y="1714500"/>
          <a:ext cx="1428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110</xdr:col>
      <xdr:colOff>9525</xdr:colOff>
      <xdr:row>26</xdr:row>
      <xdr:rowOff>9525</xdr:rowOff>
    </xdr:from>
    <xdr:to>
      <xdr:col>111</xdr:col>
      <xdr:colOff>57150</xdr:colOff>
      <xdr:row>26</xdr:row>
      <xdr:rowOff>9525</xdr:rowOff>
    </xdr:to>
    <xdr:sp>
      <xdr:nvSpPr>
        <xdr:cNvPr id="6" name="直線コネクタ 8"/>
        <xdr:cNvSpPr>
          <a:spLocks/>
        </xdr:cNvSpPr>
      </xdr:nvSpPr>
      <xdr:spPr>
        <a:xfrm>
          <a:off x="16935450" y="2486025"/>
          <a:ext cx="1428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8</xdr:col>
      <xdr:colOff>85725</xdr:colOff>
      <xdr:row>62</xdr:row>
      <xdr:rowOff>66675</xdr:rowOff>
    </xdr:from>
    <xdr:ext cx="219075" cy="809625"/>
    <xdr:sp>
      <xdr:nvSpPr>
        <xdr:cNvPr id="7" name="テキスト ボックス 12"/>
        <xdr:cNvSpPr txBox="1">
          <a:spLocks noChangeArrowheads="1"/>
        </xdr:cNvSpPr>
      </xdr:nvSpPr>
      <xdr:spPr>
        <a:xfrm>
          <a:off x="7296150" y="5972175"/>
          <a:ext cx="219075" cy="809625"/>
        </a:xfrm>
        <a:prstGeom prst="rect">
          <a:avLst/>
        </a:prstGeom>
        <a:noFill/>
        <a:ln w="9525" cmpd="sng">
          <a:solidFill>
            <a:srgbClr val="000000"/>
          </a:solidFill>
          <a:headEnd type="none"/>
          <a:tailEnd type="none"/>
        </a:ln>
      </xdr:spPr>
      <xdr:txBody>
        <a:bodyPr vertOverflow="clip" wrap="square" lIns="0" tIns="0" rIns="0" bIns="0" anchor="ctr" vert="wordArtVertRtl"/>
        <a:p>
          <a:pPr algn="ctr">
            <a:defRPr/>
          </a:pPr>
          <a:r>
            <a:rPr lang="en-US" cap="none" sz="800" b="0" i="0" u="none" baseline="0">
              <a:solidFill>
                <a:srgbClr val="000000"/>
              </a:solidFill>
            </a:rPr>
            <a:t>記入のしかた</a:t>
          </a:r>
        </a:p>
      </xdr:txBody>
    </xdr:sp>
    <xdr:clientData/>
  </xdr:oneCellAnchor>
  <xdr:twoCellAnchor>
    <xdr:from>
      <xdr:col>5</xdr:col>
      <xdr:colOff>180975</xdr:colOff>
      <xdr:row>80</xdr:row>
      <xdr:rowOff>57150</xdr:rowOff>
    </xdr:from>
    <xdr:to>
      <xdr:col>5</xdr:col>
      <xdr:colOff>1495425</xdr:colOff>
      <xdr:row>93</xdr:row>
      <xdr:rowOff>76200</xdr:rowOff>
    </xdr:to>
    <xdr:grpSp>
      <xdr:nvGrpSpPr>
        <xdr:cNvPr id="8" name="グループ化 4"/>
        <xdr:cNvGrpSpPr>
          <a:grpSpLocks/>
        </xdr:cNvGrpSpPr>
      </xdr:nvGrpSpPr>
      <xdr:grpSpPr>
        <a:xfrm>
          <a:off x="3448050" y="7677150"/>
          <a:ext cx="1314450" cy="1257300"/>
          <a:chOff x="2859881" y="7680720"/>
          <a:chExt cx="663259" cy="1253730"/>
        </a:xfrm>
        <a:solidFill>
          <a:srgbClr val="FFFFFF"/>
        </a:solidFill>
      </xdr:grpSpPr>
    </xdr:grpSp>
    <xdr:clientData/>
  </xdr:twoCellAnchor>
  <xdr:oneCellAnchor>
    <xdr:from>
      <xdr:col>8</xdr:col>
      <xdr:colOff>0</xdr:colOff>
      <xdr:row>0</xdr:row>
      <xdr:rowOff>0</xdr:rowOff>
    </xdr:from>
    <xdr:ext cx="2628900" cy="361950"/>
    <xdr:sp>
      <xdr:nvSpPr>
        <xdr:cNvPr id="14" name="正方形/長方形 29"/>
        <xdr:cNvSpPr>
          <a:spLocks/>
        </xdr:cNvSpPr>
      </xdr:nvSpPr>
      <xdr:spPr>
        <a:xfrm>
          <a:off x="7210425" y="0"/>
          <a:ext cx="2628900" cy="361950"/>
        </a:xfrm>
        <a:prstGeom prst="rect">
          <a:avLst/>
        </a:prstGeom>
        <a:noFill/>
        <a:ln w="9525" cmpd="sng">
          <a:noFill/>
        </a:ln>
      </xdr:spPr>
      <xdr:txBody>
        <a:bodyPr vertOverflow="clip" wrap="square"/>
        <a:p>
          <a:pPr algn="l">
            <a:defRPr/>
          </a:pPr>
          <a:r>
            <a:rPr lang="en-US" cap="none" sz="1600" b="1" i="0" u="none" baseline="0">
              <a:solidFill>
                <a:srgbClr val="FFFFCC"/>
              </a:solidFill>
            </a:rPr>
            <a:t>印刷プレビュー</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DI207"/>
  <sheetViews>
    <sheetView showGridLines="0" tabSelected="1" zoomScaleSheetLayoutView="145" zoomScalePageLayoutView="0" workbookViewId="0" topLeftCell="A1">
      <pane ySplit="3" topLeftCell="A4" activePane="bottomLeft" state="frozen"/>
      <selection pane="topLeft" activeCell="A1" sqref="A1"/>
      <selection pane="bottomLeft" activeCell="F4" sqref="F4:F6"/>
    </sheetView>
  </sheetViews>
  <sheetFormatPr defaultColWidth="1.421875" defaultRowHeight="7.5" customHeight="1"/>
  <cols>
    <col min="1" max="1" width="1.421875" style="21" customWidth="1"/>
    <col min="2" max="2" width="13.140625" style="2" bestFit="1" customWidth="1"/>
    <col min="3" max="3" width="15.28125" style="2" bestFit="1" customWidth="1"/>
    <col min="4" max="4" width="13.7109375" style="2" bestFit="1" customWidth="1"/>
    <col min="5" max="5" width="5.421875" style="8" bestFit="1" customWidth="1"/>
    <col min="6" max="6" width="45.00390625" style="1" customWidth="1"/>
    <col min="7" max="7" width="10.421875" style="19" customWidth="1"/>
    <col min="8" max="8" width="3.7109375" style="21" customWidth="1"/>
    <col min="9" max="110" width="1.421875" style="3" customWidth="1"/>
    <col min="111" max="16384" width="1.421875" style="1" customWidth="1"/>
  </cols>
  <sheetData>
    <row r="1" spans="2:110" ht="7.5" customHeight="1">
      <c r="B1" s="20" t="s">
        <v>126</v>
      </c>
      <c r="C1" s="21"/>
      <c r="D1" s="21"/>
      <c r="E1" s="23" t="s">
        <v>127</v>
      </c>
      <c r="F1" s="23" t="s">
        <v>128</v>
      </c>
      <c r="I1" s="75" t="s">
        <v>4</v>
      </c>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90" t="s">
        <v>3</v>
      </c>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1"/>
      <c r="CD1" s="93" t="s">
        <v>2</v>
      </c>
      <c r="CE1" s="94"/>
      <c r="CF1" s="94"/>
      <c r="CG1" s="94"/>
      <c r="CH1" s="94"/>
      <c r="CI1" s="73" t="s">
        <v>1</v>
      </c>
      <c r="CJ1" s="73"/>
      <c r="CK1" s="73"/>
      <c r="CL1" s="73"/>
      <c r="CM1" s="73"/>
      <c r="CN1" s="73"/>
      <c r="CO1" s="73"/>
      <c r="CP1" s="73"/>
      <c r="CQ1" s="73"/>
      <c r="CR1" s="73"/>
      <c r="CS1" s="73"/>
      <c r="CT1" s="73"/>
      <c r="CU1" s="73" t="s">
        <v>0</v>
      </c>
      <c r="CV1" s="73"/>
      <c r="CW1" s="73"/>
      <c r="CX1" s="73"/>
      <c r="CY1" s="73"/>
      <c r="CZ1" s="73"/>
      <c r="DA1" s="73"/>
      <c r="DB1" s="73"/>
      <c r="DC1" s="73"/>
      <c r="DD1" s="73"/>
      <c r="DE1" s="73"/>
      <c r="DF1" s="73"/>
    </row>
    <row r="2" spans="2:110" ht="7.5" customHeight="1">
      <c r="B2" s="21"/>
      <c r="C2" s="21"/>
      <c r="D2" s="21"/>
      <c r="E2" s="23"/>
      <c r="F2" s="23"/>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1"/>
      <c r="CD2" s="95"/>
      <c r="CE2" s="96"/>
      <c r="CF2" s="96"/>
      <c r="CG2" s="96"/>
      <c r="CH2" s="96"/>
      <c r="CI2" s="73"/>
      <c r="CJ2" s="73"/>
      <c r="CK2" s="73"/>
      <c r="CL2" s="73"/>
      <c r="CM2" s="73"/>
      <c r="CN2" s="73"/>
      <c r="CO2" s="73"/>
      <c r="CP2" s="73"/>
      <c r="CQ2" s="73"/>
      <c r="CR2" s="73"/>
      <c r="CS2" s="73"/>
      <c r="CT2" s="73"/>
      <c r="CU2" s="73"/>
      <c r="CV2" s="73"/>
      <c r="CW2" s="73"/>
      <c r="CX2" s="73"/>
      <c r="CY2" s="73"/>
      <c r="CZ2" s="73"/>
      <c r="DA2" s="73"/>
      <c r="DB2" s="73"/>
      <c r="DC2" s="73"/>
      <c r="DD2" s="73"/>
      <c r="DE2" s="73"/>
      <c r="DF2" s="73"/>
    </row>
    <row r="3" spans="2:110" ht="7.5" customHeight="1">
      <c r="B3" s="22"/>
      <c r="C3" s="22"/>
      <c r="D3" s="22"/>
      <c r="E3" s="24"/>
      <c r="F3" s="24"/>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1"/>
      <c r="CD3" s="95"/>
      <c r="CE3" s="96"/>
      <c r="CF3" s="96"/>
      <c r="CG3" s="96"/>
      <c r="CH3" s="96"/>
      <c r="CI3" s="85"/>
      <c r="CJ3" s="85"/>
      <c r="CK3" s="85"/>
      <c r="CL3" s="85"/>
      <c r="CM3" s="85"/>
      <c r="CN3" s="85"/>
      <c r="CO3" s="85"/>
      <c r="CP3" s="85"/>
      <c r="CQ3" s="85"/>
      <c r="CR3" s="85"/>
      <c r="CS3" s="85"/>
      <c r="CT3" s="85"/>
      <c r="CU3" s="85"/>
      <c r="CV3" s="85"/>
      <c r="CW3" s="85"/>
      <c r="CX3" s="85"/>
      <c r="CY3" s="85"/>
      <c r="CZ3" s="85"/>
      <c r="DA3" s="85"/>
      <c r="DB3" s="85"/>
      <c r="DC3" s="85"/>
      <c r="DD3" s="85"/>
      <c r="DE3" s="85"/>
      <c r="DF3" s="85"/>
    </row>
    <row r="4" spans="2:110" ht="7.5" customHeight="1">
      <c r="B4" s="439" t="s">
        <v>69</v>
      </c>
      <c r="C4" s="440"/>
      <c r="D4" s="441"/>
      <c r="E4" s="368" t="s">
        <v>83</v>
      </c>
      <c r="F4" s="320"/>
      <c r="G4" s="466"/>
      <c r="I4" s="76" t="s">
        <v>70</v>
      </c>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1"/>
      <c r="CD4" s="95"/>
      <c r="CE4" s="96"/>
      <c r="CF4" s="96"/>
      <c r="CG4" s="96"/>
      <c r="CH4" s="96"/>
      <c r="CI4" s="85"/>
      <c r="CJ4" s="85"/>
      <c r="CK4" s="85"/>
      <c r="CL4" s="85"/>
      <c r="CM4" s="85"/>
      <c r="CN4" s="85"/>
      <c r="CO4" s="85"/>
      <c r="CP4" s="85"/>
      <c r="CQ4" s="85"/>
      <c r="CR4" s="85"/>
      <c r="CS4" s="85"/>
      <c r="CT4" s="85"/>
      <c r="CU4" s="85"/>
      <c r="CV4" s="85"/>
      <c r="CW4" s="85"/>
      <c r="CX4" s="85"/>
      <c r="CY4" s="85"/>
      <c r="CZ4" s="85"/>
      <c r="DA4" s="85"/>
      <c r="DB4" s="85"/>
      <c r="DC4" s="85"/>
      <c r="DD4" s="85"/>
      <c r="DE4" s="85"/>
      <c r="DF4" s="85"/>
    </row>
    <row r="5" spans="2:110" ht="7.5" customHeight="1">
      <c r="B5" s="442"/>
      <c r="C5" s="443"/>
      <c r="D5" s="444"/>
      <c r="E5" s="368"/>
      <c r="F5" s="321"/>
      <c r="G5" s="46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1"/>
      <c r="CD5" s="95"/>
      <c r="CE5" s="96"/>
      <c r="CF5" s="96"/>
      <c r="CG5" s="96"/>
      <c r="CH5" s="96"/>
      <c r="CI5" s="85"/>
      <c r="CJ5" s="85"/>
      <c r="CK5" s="85"/>
      <c r="CL5" s="85"/>
      <c r="CM5" s="85"/>
      <c r="CN5" s="85"/>
      <c r="CO5" s="85"/>
      <c r="CP5" s="85"/>
      <c r="CQ5" s="85"/>
      <c r="CR5" s="85"/>
      <c r="CS5" s="85"/>
      <c r="CT5" s="85"/>
      <c r="CU5" s="85"/>
      <c r="CV5" s="85"/>
      <c r="CW5" s="85"/>
      <c r="CX5" s="85"/>
      <c r="CY5" s="85"/>
      <c r="CZ5" s="85"/>
      <c r="DA5" s="85"/>
      <c r="DB5" s="85"/>
      <c r="DC5" s="85"/>
      <c r="DD5" s="85"/>
      <c r="DE5" s="85"/>
      <c r="DF5" s="85"/>
    </row>
    <row r="6" spans="2:110" ht="7.5" customHeight="1" thickBot="1">
      <c r="B6" s="445"/>
      <c r="C6" s="446"/>
      <c r="D6" s="447"/>
      <c r="E6" s="368"/>
      <c r="F6" s="322"/>
      <c r="G6" s="46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1"/>
      <c r="CD6" s="95"/>
      <c r="CE6" s="96"/>
      <c r="CF6" s="96"/>
      <c r="CG6" s="96"/>
      <c r="CH6" s="96"/>
      <c r="CI6" s="86"/>
      <c r="CJ6" s="86"/>
      <c r="CK6" s="86"/>
      <c r="CL6" s="86"/>
      <c r="CM6" s="86"/>
      <c r="CN6" s="86"/>
      <c r="CO6" s="86"/>
      <c r="CP6" s="86"/>
      <c r="CQ6" s="86"/>
      <c r="CR6" s="86"/>
      <c r="CS6" s="86"/>
      <c r="CT6" s="86"/>
      <c r="CU6" s="86"/>
      <c r="CV6" s="86"/>
      <c r="CW6" s="86"/>
      <c r="CX6" s="86"/>
      <c r="CY6" s="86"/>
      <c r="CZ6" s="86"/>
      <c r="DA6" s="86"/>
      <c r="DB6" s="86"/>
      <c r="DC6" s="86"/>
      <c r="DD6" s="86"/>
      <c r="DE6" s="86"/>
      <c r="DF6" s="86"/>
    </row>
    <row r="7" spans="2:110" ht="7.5" customHeight="1">
      <c r="B7" s="448">
        <f>IF(F4="","",IF(F4=2,"何年分の給与支払報告書ですか？","何年度の住民税ですか？"))</f>
      </c>
      <c r="C7" s="448"/>
      <c r="D7" s="449" t="s">
        <v>72</v>
      </c>
      <c r="E7" s="369" t="s">
        <v>83</v>
      </c>
      <c r="F7" s="345" t="s">
        <v>123</v>
      </c>
      <c r="G7" s="466"/>
      <c r="I7" s="67" t="s">
        <v>20</v>
      </c>
      <c r="J7" s="68"/>
      <c r="K7" s="68"/>
      <c r="L7" s="68"/>
      <c r="M7" s="68"/>
      <c r="N7" s="68"/>
      <c r="O7" s="68"/>
      <c r="P7" s="68"/>
      <c r="Q7" s="68"/>
      <c r="R7" s="68"/>
      <c r="S7" s="68"/>
      <c r="T7" s="68"/>
      <c r="U7" s="68"/>
      <c r="V7" s="68"/>
      <c r="W7" s="68"/>
      <c r="X7" s="68"/>
      <c r="Y7" s="68"/>
      <c r="Z7" s="68"/>
      <c r="AA7" s="68"/>
      <c r="AB7" s="68"/>
      <c r="AC7" s="81" t="s">
        <v>19</v>
      </c>
      <c r="AD7" s="82"/>
      <c r="AE7" s="77" t="s">
        <v>18</v>
      </c>
      <c r="AF7" s="78"/>
      <c r="AG7" s="71" t="s">
        <v>50</v>
      </c>
      <c r="AH7" s="71"/>
      <c r="AI7" s="71"/>
      <c r="AJ7" s="71"/>
      <c r="AK7" s="71"/>
      <c r="AL7" s="71"/>
      <c r="AM7" s="27">
        <f>IF(F22="","",F22)</f>
      </c>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33"/>
      <c r="BP7" s="33"/>
      <c r="BQ7" s="33"/>
      <c r="BR7" s="33"/>
      <c r="BS7" s="34"/>
      <c r="BT7" s="87" t="s">
        <v>7</v>
      </c>
      <c r="BU7" s="87"/>
      <c r="BV7" s="87"/>
      <c r="BW7" s="87"/>
      <c r="BX7" s="87"/>
      <c r="BY7" s="87"/>
      <c r="BZ7" s="87"/>
      <c r="CA7" s="87"/>
      <c r="CB7" s="87"/>
      <c r="CC7" s="87"/>
      <c r="CD7" s="87"/>
      <c r="CE7" s="87"/>
      <c r="CF7" s="87"/>
      <c r="CG7" s="87"/>
      <c r="CH7" s="87"/>
      <c r="CI7" s="87" t="s">
        <v>5</v>
      </c>
      <c r="CJ7" s="87"/>
      <c r="CK7" s="87"/>
      <c r="CL7" s="87"/>
      <c r="CM7" s="87"/>
      <c r="CN7" s="87"/>
      <c r="CO7" s="87"/>
      <c r="CP7" s="87"/>
      <c r="CQ7" s="87"/>
      <c r="CR7" s="87"/>
      <c r="CS7" s="87"/>
      <c r="CT7" s="87"/>
      <c r="CU7" s="87" t="s">
        <v>6</v>
      </c>
      <c r="CV7" s="87"/>
      <c r="CW7" s="87" t="s">
        <v>6</v>
      </c>
      <c r="CX7" s="87"/>
      <c r="CY7" s="87"/>
      <c r="CZ7" s="87"/>
      <c r="DA7" s="87"/>
      <c r="DB7" s="87"/>
      <c r="DC7" s="87"/>
      <c r="DD7" s="87"/>
      <c r="DE7" s="87"/>
      <c r="DF7" s="88"/>
    </row>
    <row r="8" spans="2:110" ht="7.5" customHeight="1">
      <c r="B8" s="448"/>
      <c r="C8" s="448"/>
      <c r="D8" s="323"/>
      <c r="E8" s="370"/>
      <c r="F8" s="341"/>
      <c r="G8" s="466"/>
      <c r="I8" s="69"/>
      <c r="J8" s="70"/>
      <c r="K8" s="70"/>
      <c r="L8" s="70"/>
      <c r="M8" s="70"/>
      <c r="N8" s="70"/>
      <c r="O8" s="70"/>
      <c r="P8" s="70"/>
      <c r="Q8" s="70"/>
      <c r="R8" s="70"/>
      <c r="S8" s="70"/>
      <c r="T8" s="70"/>
      <c r="U8" s="70"/>
      <c r="V8" s="70"/>
      <c r="W8" s="70"/>
      <c r="X8" s="70"/>
      <c r="Y8" s="70"/>
      <c r="Z8" s="70"/>
      <c r="AA8" s="70"/>
      <c r="AB8" s="70"/>
      <c r="AC8" s="83"/>
      <c r="AD8" s="84"/>
      <c r="AE8" s="79"/>
      <c r="AF8" s="80"/>
      <c r="AG8" s="72"/>
      <c r="AH8" s="72"/>
      <c r="AI8" s="72"/>
      <c r="AJ8" s="72"/>
      <c r="AK8" s="72"/>
      <c r="AL8" s="72"/>
      <c r="AM8" s="29"/>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5"/>
      <c r="BP8" s="35"/>
      <c r="BQ8" s="35"/>
      <c r="BR8" s="35"/>
      <c r="BS8" s="36"/>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89"/>
    </row>
    <row r="9" spans="2:110" ht="7.5" customHeight="1">
      <c r="B9" s="448"/>
      <c r="C9" s="448"/>
      <c r="D9" s="323"/>
      <c r="E9" s="370"/>
      <c r="F9" s="341"/>
      <c r="G9" s="466"/>
      <c r="I9" s="69"/>
      <c r="J9" s="70"/>
      <c r="K9" s="70"/>
      <c r="L9" s="70"/>
      <c r="M9" s="70"/>
      <c r="N9" s="70"/>
      <c r="O9" s="70"/>
      <c r="P9" s="70"/>
      <c r="Q9" s="70"/>
      <c r="R9" s="70"/>
      <c r="S9" s="70"/>
      <c r="T9" s="70"/>
      <c r="U9" s="70"/>
      <c r="V9" s="70"/>
      <c r="W9" s="70"/>
      <c r="X9" s="70"/>
      <c r="Y9" s="70"/>
      <c r="Z9" s="70"/>
      <c r="AA9" s="70"/>
      <c r="AB9" s="70"/>
      <c r="AC9" s="83"/>
      <c r="AD9" s="84"/>
      <c r="AE9" s="79"/>
      <c r="AF9" s="80"/>
      <c r="AG9" s="72"/>
      <c r="AH9" s="72"/>
      <c r="AI9" s="72"/>
      <c r="AJ9" s="72"/>
      <c r="AK9" s="72"/>
      <c r="AL9" s="72"/>
      <c r="AM9" s="29"/>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5"/>
      <c r="BP9" s="35"/>
      <c r="BQ9" s="35"/>
      <c r="BR9" s="35"/>
      <c r="BS9" s="36"/>
      <c r="BT9" s="55" t="str">
        <f>IF(F31="","課　　　　係",F31)</f>
        <v>課　　　　係</v>
      </c>
      <c r="BU9" s="56"/>
      <c r="BV9" s="56"/>
      <c r="BW9" s="56"/>
      <c r="BX9" s="56"/>
      <c r="BY9" s="56"/>
      <c r="BZ9" s="56"/>
      <c r="CA9" s="56"/>
      <c r="CB9" s="56"/>
      <c r="CC9" s="56"/>
      <c r="CD9" s="56"/>
      <c r="CE9" s="56"/>
      <c r="CF9" s="56"/>
      <c r="CG9" s="56"/>
      <c r="CH9" s="57"/>
      <c r="CI9" s="51">
        <f>IF(F40="","",F40)</f>
      </c>
      <c r="CJ9" s="51"/>
      <c r="CK9" s="51"/>
      <c r="CL9" s="51"/>
      <c r="CM9" s="51"/>
      <c r="CN9" s="51"/>
      <c r="CO9" s="51"/>
      <c r="CP9" s="51"/>
      <c r="CQ9" s="51"/>
      <c r="CR9" s="51"/>
      <c r="CS9" s="51"/>
      <c r="CT9" s="51"/>
      <c r="CU9" s="51">
        <f>IF((F4=2)+(F67=""),"",F67)</f>
      </c>
      <c r="CV9" s="51"/>
      <c r="CW9" s="51"/>
      <c r="CX9" s="51"/>
      <c r="CY9" s="51"/>
      <c r="CZ9" s="51"/>
      <c r="DA9" s="51"/>
      <c r="DB9" s="51"/>
      <c r="DC9" s="51"/>
      <c r="DD9" s="51"/>
      <c r="DE9" s="51"/>
      <c r="DF9" s="53"/>
    </row>
    <row r="10" spans="2:110" ht="7.5" customHeight="1">
      <c r="B10" s="448"/>
      <c r="C10" s="448"/>
      <c r="D10" s="323" t="s">
        <v>73</v>
      </c>
      <c r="E10" s="370" t="s">
        <v>83</v>
      </c>
      <c r="F10" s="341"/>
      <c r="G10" s="466"/>
      <c r="I10" s="69"/>
      <c r="J10" s="70"/>
      <c r="K10" s="70"/>
      <c r="L10" s="70"/>
      <c r="M10" s="70"/>
      <c r="N10" s="70"/>
      <c r="O10" s="70"/>
      <c r="P10" s="70"/>
      <c r="Q10" s="70"/>
      <c r="R10" s="70"/>
      <c r="S10" s="70"/>
      <c r="T10" s="70"/>
      <c r="U10" s="70"/>
      <c r="V10" s="70"/>
      <c r="W10" s="70"/>
      <c r="X10" s="70"/>
      <c r="Y10" s="70"/>
      <c r="Z10" s="70"/>
      <c r="AA10" s="70"/>
      <c r="AB10" s="70"/>
      <c r="AC10" s="83"/>
      <c r="AD10" s="84"/>
      <c r="AE10" s="79"/>
      <c r="AF10" s="80"/>
      <c r="AG10" s="72"/>
      <c r="AH10" s="72"/>
      <c r="AI10" s="72"/>
      <c r="AJ10" s="72"/>
      <c r="AK10" s="72"/>
      <c r="AL10" s="72"/>
      <c r="AM10" s="29"/>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5"/>
      <c r="BP10" s="35"/>
      <c r="BQ10" s="35"/>
      <c r="BR10" s="35"/>
      <c r="BS10" s="36"/>
      <c r="BT10" s="58"/>
      <c r="BU10" s="59"/>
      <c r="BV10" s="59"/>
      <c r="BW10" s="59"/>
      <c r="BX10" s="59"/>
      <c r="BY10" s="59"/>
      <c r="BZ10" s="59"/>
      <c r="CA10" s="59"/>
      <c r="CB10" s="59"/>
      <c r="CC10" s="59"/>
      <c r="CD10" s="59"/>
      <c r="CE10" s="59"/>
      <c r="CF10" s="59"/>
      <c r="CG10" s="59"/>
      <c r="CH10" s="60"/>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3"/>
    </row>
    <row r="11" spans="2:110" ht="7.5" customHeight="1">
      <c r="B11" s="448"/>
      <c r="C11" s="448"/>
      <c r="D11" s="323"/>
      <c r="E11" s="370"/>
      <c r="F11" s="341"/>
      <c r="G11" s="466"/>
      <c r="I11" s="69"/>
      <c r="J11" s="70"/>
      <c r="K11" s="70"/>
      <c r="L11" s="70"/>
      <c r="M11" s="70"/>
      <c r="N11" s="70"/>
      <c r="O11" s="70"/>
      <c r="P11" s="70"/>
      <c r="Q11" s="70"/>
      <c r="R11" s="70"/>
      <c r="S11" s="70"/>
      <c r="T11" s="70"/>
      <c r="U11" s="70"/>
      <c r="V11" s="70"/>
      <c r="W11" s="70"/>
      <c r="X11" s="70"/>
      <c r="Y11" s="70"/>
      <c r="Z11" s="70"/>
      <c r="AA11" s="70"/>
      <c r="AB11" s="70"/>
      <c r="AC11" s="83"/>
      <c r="AD11" s="84"/>
      <c r="AE11" s="79"/>
      <c r="AF11" s="80"/>
      <c r="AG11" s="72"/>
      <c r="AH11" s="72"/>
      <c r="AI11" s="72"/>
      <c r="AJ11" s="72"/>
      <c r="AK11" s="72"/>
      <c r="AL11" s="72"/>
      <c r="AM11" s="31"/>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7"/>
      <c r="BP11" s="37"/>
      <c r="BQ11" s="37"/>
      <c r="BR11" s="37"/>
      <c r="BS11" s="38"/>
      <c r="BT11" s="61" t="s">
        <v>8</v>
      </c>
      <c r="BU11" s="47"/>
      <c r="BV11" s="47"/>
      <c r="BW11" s="47"/>
      <c r="BX11" s="98">
        <f>IF(F34="","",F34)</f>
      </c>
      <c r="BY11" s="98"/>
      <c r="BZ11" s="98"/>
      <c r="CA11" s="98"/>
      <c r="CB11" s="98"/>
      <c r="CC11" s="98"/>
      <c r="CD11" s="98"/>
      <c r="CE11" s="98"/>
      <c r="CF11" s="98"/>
      <c r="CG11" s="98"/>
      <c r="CH11" s="99"/>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3"/>
    </row>
    <row r="12" spans="2:110" ht="7.5" customHeight="1">
      <c r="B12" s="448"/>
      <c r="C12" s="448"/>
      <c r="D12" s="323"/>
      <c r="E12" s="370"/>
      <c r="F12" s="341"/>
      <c r="G12" s="466"/>
      <c r="I12" s="63" t="str">
        <f>IF(F16="","　　　　　年　　　月　　　日提出",TEXT(F16,"ggge年m月d日")&amp;"提出")</f>
        <v>　　　　　年　　　月　　　日提出</v>
      </c>
      <c r="J12" s="64"/>
      <c r="K12" s="64"/>
      <c r="L12" s="64"/>
      <c r="M12" s="64"/>
      <c r="N12" s="64"/>
      <c r="O12" s="64"/>
      <c r="P12" s="64"/>
      <c r="Q12" s="64"/>
      <c r="R12" s="64"/>
      <c r="S12" s="64"/>
      <c r="T12" s="64"/>
      <c r="U12" s="64"/>
      <c r="V12" s="64"/>
      <c r="W12" s="64"/>
      <c r="X12" s="64"/>
      <c r="Y12" s="64"/>
      <c r="Z12" s="64"/>
      <c r="AA12" s="64"/>
      <c r="AB12" s="64"/>
      <c r="AC12" s="83"/>
      <c r="AD12" s="84"/>
      <c r="AE12" s="79"/>
      <c r="AF12" s="80"/>
      <c r="AG12" s="73" t="s">
        <v>17</v>
      </c>
      <c r="AH12" s="73"/>
      <c r="AI12" s="73"/>
      <c r="AJ12" s="73"/>
      <c r="AK12" s="73"/>
      <c r="AL12" s="73"/>
      <c r="AM12" s="255">
        <f>IF(F25="","",F25)</f>
      </c>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7"/>
      <c r="BT12" s="61"/>
      <c r="BU12" s="47"/>
      <c r="BV12" s="47"/>
      <c r="BW12" s="47"/>
      <c r="BX12" s="98"/>
      <c r="BY12" s="98"/>
      <c r="BZ12" s="98"/>
      <c r="CA12" s="98"/>
      <c r="CB12" s="98"/>
      <c r="CC12" s="98"/>
      <c r="CD12" s="98"/>
      <c r="CE12" s="98"/>
      <c r="CF12" s="98"/>
      <c r="CG12" s="98"/>
      <c r="CH12" s="99"/>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3"/>
    </row>
    <row r="13" spans="2:110" ht="7.5" customHeight="1">
      <c r="B13" s="448"/>
      <c r="C13" s="448"/>
      <c r="D13" s="323" t="s">
        <v>74</v>
      </c>
      <c r="E13" s="390" t="s">
        <v>114</v>
      </c>
      <c r="F13" s="325">
        <f>IF((F4="")*(F7="")*(F10=""),"",IF(F4=1,F7&amp;F10&amp;"年度の町県民税に係る異動届です",IF(F4=2,F7&amp;F10&amp;"年分の給与支払報告書にかかる異動届です","")))</f>
      </c>
      <c r="G13" s="466"/>
      <c r="I13" s="63"/>
      <c r="J13" s="64"/>
      <c r="K13" s="64"/>
      <c r="L13" s="64"/>
      <c r="M13" s="64"/>
      <c r="N13" s="64"/>
      <c r="O13" s="64"/>
      <c r="P13" s="64"/>
      <c r="Q13" s="64"/>
      <c r="R13" s="64"/>
      <c r="S13" s="64"/>
      <c r="T13" s="64"/>
      <c r="U13" s="64"/>
      <c r="V13" s="64"/>
      <c r="W13" s="64"/>
      <c r="X13" s="64"/>
      <c r="Y13" s="64"/>
      <c r="Z13" s="64"/>
      <c r="AA13" s="64"/>
      <c r="AB13" s="64"/>
      <c r="AC13" s="83"/>
      <c r="AD13" s="84"/>
      <c r="AE13" s="79"/>
      <c r="AF13" s="80"/>
      <c r="AG13" s="73"/>
      <c r="AH13" s="73"/>
      <c r="AI13" s="73"/>
      <c r="AJ13" s="73"/>
      <c r="AK13" s="73"/>
      <c r="AL13" s="73"/>
      <c r="AM13" s="258"/>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60"/>
      <c r="BT13" s="61"/>
      <c r="BU13" s="47"/>
      <c r="BV13" s="47"/>
      <c r="BW13" s="47"/>
      <c r="BX13" s="98"/>
      <c r="BY13" s="98"/>
      <c r="BZ13" s="98"/>
      <c r="CA13" s="98"/>
      <c r="CB13" s="98"/>
      <c r="CC13" s="98"/>
      <c r="CD13" s="98"/>
      <c r="CE13" s="98"/>
      <c r="CF13" s="98"/>
      <c r="CG13" s="98"/>
      <c r="CH13" s="99"/>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3"/>
    </row>
    <row r="14" spans="2:110" ht="7.5" customHeight="1">
      <c r="B14" s="448"/>
      <c r="C14" s="448"/>
      <c r="D14" s="323"/>
      <c r="E14" s="390"/>
      <c r="F14" s="326"/>
      <c r="G14" s="466"/>
      <c r="I14" s="63"/>
      <c r="J14" s="64"/>
      <c r="K14" s="64"/>
      <c r="L14" s="64"/>
      <c r="M14" s="64"/>
      <c r="N14" s="64"/>
      <c r="O14" s="64"/>
      <c r="P14" s="64"/>
      <c r="Q14" s="64"/>
      <c r="R14" s="64"/>
      <c r="S14" s="64"/>
      <c r="T14" s="64"/>
      <c r="U14" s="64"/>
      <c r="V14" s="64"/>
      <c r="W14" s="64"/>
      <c r="X14" s="64"/>
      <c r="Y14" s="64"/>
      <c r="Z14" s="64"/>
      <c r="AA14" s="64"/>
      <c r="AB14" s="64"/>
      <c r="AC14" s="83"/>
      <c r="AD14" s="84"/>
      <c r="AE14" s="79"/>
      <c r="AF14" s="80"/>
      <c r="AG14" s="73"/>
      <c r="AH14" s="73"/>
      <c r="AI14" s="73"/>
      <c r="AJ14" s="73"/>
      <c r="AK14" s="73"/>
      <c r="AL14" s="73"/>
      <c r="AM14" s="258"/>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60"/>
      <c r="BT14" s="61" t="s">
        <v>9</v>
      </c>
      <c r="BU14" s="47"/>
      <c r="BV14" s="47"/>
      <c r="BW14" s="47"/>
      <c r="BX14" s="98">
        <f>IF(F37="","",F37)</f>
      </c>
      <c r="BY14" s="98"/>
      <c r="BZ14" s="98"/>
      <c r="CA14" s="98"/>
      <c r="CB14" s="98"/>
      <c r="CC14" s="98"/>
      <c r="CD14" s="98"/>
      <c r="CE14" s="98"/>
      <c r="CF14" s="98"/>
      <c r="CG14" s="98"/>
      <c r="CH14" s="99"/>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3"/>
    </row>
    <row r="15" spans="2:110" ht="7.5" customHeight="1">
      <c r="B15" s="448"/>
      <c r="C15" s="448"/>
      <c r="D15" s="324"/>
      <c r="E15" s="391"/>
      <c r="F15" s="327"/>
      <c r="G15" s="466"/>
      <c r="I15" s="63"/>
      <c r="J15" s="64"/>
      <c r="K15" s="64"/>
      <c r="L15" s="64"/>
      <c r="M15" s="64"/>
      <c r="N15" s="64"/>
      <c r="O15" s="64"/>
      <c r="P15" s="64"/>
      <c r="Q15" s="64"/>
      <c r="R15" s="64"/>
      <c r="S15" s="64"/>
      <c r="T15" s="64"/>
      <c r="U15" s="64"/>
      <c r="V15" s="64"/>
      <c r="W15" s="64"/>
      <c r="X15" s="64"/>
      <c r="Y15" s="64"/>
      <c r="Z15" s="64"/>
      <c r="AA15" s="64"/>
      <c r="AB15" s="64"/>
      <c r="AC15" s="83"/>
      <c r="AD15" s="84"/>
      <c r="AE15" s="79"/>
      <c r="AF15" s="80"/>
      <c r="AG15" s="73"/>
      <c r="AH15" s="73"/>
      <c r="AI15" s="73"/>
      <c r="AJ15" s="73"/>
      <c r="AK15" s="73"/>
      <c r="AL15" s="73"/>
      <c r="AM15" s="261">
        <f>IF(F28="","",F28)</f>
      </c>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3"/>
      <c r="BT15" s="61"/>
      <c r="BU15" s="47"/>
      <c r="BV15" s="47"/>
      <c r="BW15" s="47"/>
      <c r="BX15" s="98"/>
      <c r="BY15" s="98"/>
      <c r="BZ15" s="98"/>
      <c r="CA15" s="98"/>
      <c r="CB15" s="98"/>
      <c r="CC15" s="98"/>
      <c r="CD15" s="98"/>
      <c r="CE15" s="98"/>
      <c r="CF15" s="98"/>
      <c r="CG15" s="98"/>
      <c r="CH15" s="99"/>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3"/>
    </row>
    <row r="16" spans="2:110" ht="7.5" customHeight="1">
      <c r="B16" s="439" t="s">
        <v>71</v>
      </c>
      <c r="C16" s="440"/>
      <c r="D16" s="441"/>
      <c r="E16" s="368" t="s">
        <v>83</v>
      </c>
      <c r="F16" s="349"/>
      <c r="G16" s="466"/>
      <c r="I16" s="65"/>
      <c r="J16" s="66"/>
      <c r="K16" s="66"/>
      <c r="L16" s="66"/>
      <c r="M16" s="66"/>
      <c r="N16" s="66"/>
      <c r="O16" s="66"/>
      <c r="P16" s="66"/>
      <c r="Q16" s="66"/>
      <c r="R16" s="66"/>
      <c r="S16" s="66"/>
      <c r="T16" s="66"/>
      <c r="U16" s="66"/>
      <c r="V16" s="66"/>
      <c r="W16" s="66"/>
      <c r="X16" s="66"/>
      <c r="Y16" s="66"/>
      <c r="Z16" s="66"/>
      <c r="AA16" s="66"/>
      <c r="AB16" s="66"/>
      <c r="AC16" s="83"/>
      <c r="AD16" s="84"/>
      <c r="AE16" s="79"/>
      <c r="AF16" s="80"/>
      <c r="AG16" s="74"/>
      <c r="AH16" s="74"/>
      <c r="AI16" s="74"/>
      <c r="AJ16" s="74"/>
      <c r="AK16" s="74"/>
      <c r="AL16" s="74"/>
      <c r="AM16" s="264"/>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6"/>
      <c r="BT16" s="97"/>
      <c r="BU16" s="49"/>
      <c r="BV16" s="49"/>
      <c r="BW16" s="49"/>
      <c r="BX16" s="100"/>
      <c r="BY16" s="100"/>
      <c r="BZ16" s="100"/>
      <c r="CA16" s="100"/>
      <c r="CB16" s="100"/>
      <c r="CC16" s="100"/>
      <c r="CD16" s="100"/>
      <c r="CE16" s="100"/>
      <c r="CF16" s="100"/>
      <c r="CG16" s="100"/>
      <c r="CH16" s="101"/>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4"/>
    </row>
    <row r="17" spans="2:110" ht="7.5" customHeight="1">
      <c r="B17" s="442"/>
      <c r="C17" s="443"/>
      <c r="D17" s="444"/>
      <c r="E17" s="368"/>
      <c r="F17" s="350"/>
      <c r="G17" s="466"/>
      <c r="I17" s="352" t="s">
        <v>21</v>
      </c>
      <c r="J17" s="353"/>
      <c r="K17" s="354"/>
      <c r="L17" s="185" t="s">
        <v>8</v>
      </c>
      <c r="M17" s="126"/>
      <c r="N17" s="126"/>
      <c r="O17" s="126"/>
      <c r="P17" s="126"/>
      <c r="Q17" s="126"/>
      <c r="R17" s="126"/>
      <c r="S17" s="127"/>
      <c r="T17" s="119">
        <f>IF(F49="","",F49)</f>
      </c>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91"/>
      <c r="AS17" s="274" t="s">
        <v>67</v>
      </c>
      <c r="AT17" s="275"/>
      <c r="AU17" s="275"/>
      <c r="AV17" s="275"/>
      <c r="AW17" s="275"/>
      <c r="AX17" s="275"/>
      <c r="AY17" s="275"/>
      <c r="AZ17" s="275"/>
      <c r="BA17" s="276"/>
      <c r="BB17" s="274" t="s">
        <v>26</v>
      </c>
      <c r="BC17" s="275"/>
      <c r="BD17" s="275"/>
      <c r="BE17" s="275"/>
      <c r="BF17" s="275"/>
      <c r="BG17" s="275"/>
      <c r="BH17" s="275"/>
      <c r="BI17" s="275"/>
      <c r="BJ17" s="276"/>
      <c r="BK17" s="274" t="s">
        <v>66</v>
      </c>
      <c r="BL17" s="275"/>
      <c r="BM17" s="275"/>
      <c r="BN17" s="275"/>
      <c r="BO17" s="275"/>
      <c r="BP17" s="275"/>
      <c r="BQ17" s="275"/>
      <c r="BR17" s="275"/>
      <c r="BS17" s="276"/>
      <c r="BT17" s="185" t="s">
        <v>10</v>
      </c>
      <c r="BU17" s="126"/>
      <c r="BV17" s="126"/>
      <c r="BW17" s="126"/>
      <c r="BX17" s="126"/>
      <c r="BY17" s="126"/>
      <c r="BZ17" s="126"/>
      <c r="CA17" s="126"/>
      <c r="CB17" s="127"/>
      <c r="CC17" s="93" t="s">
        <v>11</v>
      </c>
      <c r="CD17" s="94"/>
      <c r="CE17" s="94"/>
      <c r="CF17" s="94"/>
      <c r="CG17" s="94"/>
      <c r="CH17" s="94"/>
      <c r="CI17" s="94"/>
      <c r="CJ17" s="94"/>
      <c r="CK17" s="94"/>
      <c r="CL17" s="250"/>
      <c r="CM17" s="93" t="s">
        <v>13</v>
      </c>
      <c r="CN17" s="94"/>
      <c r="CO17" s="94"/>
      <c r="CP17" s="94"/>
      <c r="CQ17" s="94"/>
      <c r="CR17" s="94"/>
      <c r="CS17" s="94"/>
      <c r="CT17" s="94"/>
      <c r="CU17" s="94"/>
      <c r="CV17" s="250"/>
      <c r="CW17" s="93" t="s">
        <v>12</v>
      </c>
      <c r="CX17" s="126"/>
      <c r="CY17" s="126"/>
      <c r="CZ17" s="126"/>
      <c r="DA17" s="126"/>
      <c r="DB17" s="126"/>
      <c r="DC17" s="126"/>
      <c r="DD17" s="126"/>
      <c r="DE17" s="126"/>
      <c r="DF17" s="294"/>
    </row>
    <row r="18" spans="2:110" ht="7.5" customHeight="1">
      <c r="B18" s="445"/>
      <c r="C18" s="446"/>
      <c r="D18" s="447"/>
      <c r="E18" s="368"/>
      <c r="F18" s="351"/>
      <c r="G18" s="466"/>
      <c r="I18" s="355"/>
      <c r="J18" s="356"/>
      <c r="K18" s="357"/>
      <c r="L18" s="128"/>
      <c r="M18" s="129"/>
      <c r="N18" s="129"/>
      <c r="O18" s="129"/>
      <c r="P18" s="129"/>
      <c r="Q18" s="129"/>
      <c r="R18" s="129"/>
      <c r="S18" s="130"/>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190"/>
      <c r="AS18" s="277"/>
      <c r="AT18" s="278"/>
      <c r="AU18" s="278"/>
      <c r="AV18" s="278"/>
      <c r="AW18" s="278"/>
      <c r="AX18" s="278"/>
      <c r="AY18" s="278"/>
      <c r="AZ18" s="278"/>
      <c r="BA18" s="279"/>
      <c r="BB18" s="277"/>
      <c r="BC18" s="278"/>
      <c r="BD18" s="278"/>
      <c r="BE18" s="278"/>
      <c r="BF18" s="278"/>
      <c r="BG18" s="278"/>
      <c r="BH18" s="278"/>
      <c r="BI18" s="278"/>
      <c r="BJ18" s="279"/>
      <c r="BK18" s="277"/>
      <c r="BL18" s="278"/>
      <c r="BM18" s="278"/>
      <c r="BN18" s="278"/>
      <c r="BO18" s="278"/>
      <c r="BP18" s="278"/>
      <c r="BQ18" s="278"/>
      <c r="BR18" s="278"/>
      <c r="BS18" s="279"/>
      <c r="BT18" s="128"/>
      <c r="BU18" s="129"/>
      <c r="BV18" s="129"/>
      <c r="BW18" s="129"/>
      <c r="BX18" s="129"/>
      <c r="BY18" s="129"/>
      <c r="BZ18" s="129"/>
      <c r="CA18" s="129"/>
      <c r="CB18" s="130"/>
      <c r="CC18" s="95"/>
      <c r="CD18" s="96"/>
      <c r="CE18" s="96"/>
      <c r="CF18" s="96"/>
      <c r="CG18" s="96"/>
      <c r="CH18" s="96"/>
      <c r="CI18" s="96"/>
      <c r="CJ18" s="96"/>
      <c r="CK18" s="96"/>
      <c r="CL18" s="251"/>
      <c r="CM18" s="95"/>
      <c r="CN18" s="96"/>
      <c r="CO18" s="96"/>
      <c r="CP18" s="96"/>
      <c r="CQ18" s="96"/>
      <c r="CR18" s="96"/>
      <c r="CS18" s="96"/>
      <c r="CT18" s="96"/>
      <c r="CU18" s="96"/>
      <c r="CV18" s="251"/>
      <c r="CW18" s="128"/>
      <c r="CX18" s="129"/>
      <c r="CY18" s="129"/>
      <c r="CZ18" s="129"/>
      <c r="DA18" s="129"/>
      <c r="DB18" s="129"/>
      <c r="DC18" s="129"/>
      <c r="DD18" s="129"/>
      <c r="DE18" s="129"/>
      <c r="DF18" s="295"/>
    </row>
    <row r="19" spans="2:110" ht="7.5" customHeight="1">
      <c r="B19" s="346" t="s">
        <v>75</v>
      </c>
      <c r="C19" s="346"/>
      <c r="D19" s="346"/>
      <c r="E19" s="346"/>
      <c r="F19" s="346"/>
      <c r="G19" s="466"/>
      <c r="I19" s="355"/>
      <c r="J19" s="356"/>
      <c r="K19" s="357"/>
      <c r="L19" s="128"/>
      <c r="M19" s="129"/>
      <c r="N19" s="129"/>
      <c r="O19" s="129"/>
      <c r="P19" s="129"/>
      <c r="Q19" s="129"/>
      <c r="R19" s="129"/>
      <c r="S19" s="130"/>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190"/>
      <c r="AS19" s="277"/>
      <c r="AT19" s="278"/>
      <c r="AU19" s="278"/>
      <c r="AV19" s="278"/>
      <c r="AW19" s="278"/>
      <c r="AX19" s="278"/>
      <c r="AY19" s="278"/>
      <c r="AZ19" s="278"/>
      <c r="BA19" s="279"/>
      <c r="BB19" s="277"/>
      <c r="BC19" s="278"/>
      <c r="BD19" s="278"/>
      <c r="BE19" s="278"/>
      <c r="BF19" s="278"/>
      <c r="BG19" s="278"/>
      <c r="BH19" s="278"/>
      <c r="BI19" s="278"/>
      <c r="BJ19" s="279"/>
      <c r="BK19" s="277"/>
      <c r="BL19" s="278"/>
      <c r="BM19" s="278"/>
      <c r="BN19" s="278"/>
      <c r="BO19" s="278"/>
      <c r="BP19" s="278"/>
      <c r="BQ19" s="278"/>
      <c r="BR19" s="278"/>
      <c r="BS19" s="279"/>
      <c r="BT19" s="128"/>
      <c r="BU19" s="129"/>
      <c r="BV19" s="129"/>
      <c r="BW19" s="129"/>
      <c r="BX19" s="129"/>
      <c r="BY19" s="129"/>
      <c r="BZ19" s="129"/>
      <c r="CA19" s="129"/>
      <c r="CB19" s="130"/>
      <c r="CC19" s="95"/>
      <c r="CD19" s="96"/>
      <c r="CE19" s="96"/>
      <c r="CF19" s="96"/>
      <c r="CG19" s="96"/>
      <c r="CH19" s="96"/>
      <c r="CI19" s="96"/>
      <c r="CJ19" s="96"/>
      <c r="CK19" s="96"/>
      <c r="CL19" s="251"/>
      <c r="CM19" s="95"/>
      <c r="CN19" s="96"/>
      <c r="CO19" s="96"/>
      <c r="CP19" s="96"/>
      <c r="CQ19" s="96"/>
      <c r="CR19" s="96"/>
      <c r="CS19" s="96"/>
      <c r="CT19" s="96"/>
      <c r="CU19" s="96"/>
      <c r="CV19" s="251"/>
      <c r="CW19" s="128"/>
      <c r="CX19" s="129"/>
      <c r="CY19" s="129"/>
      <c r="CZ19" s="129"/>
      <c r="DA19" s="129"/>
      <c r="DB19" s="129"/>
      <c r="DC19" s="129"/>
      <c r="DD19" s="129"/>
      <c r="DE19" s="129"/>
      <c r="DF19" s="295"/>
    </row>
    <row r="20" spans="2:110" ht="7.5" customHeight="1">
      <c r="B20" s="346"/>
      <c r="C20" s="346"/>
      <c r="D20" s="346"/>
      <c r="E20" s="346"/>
      <c r="F20" s="346"/>
      <c r="G20" s="466"/>
      <c r="I20" s="355"/>
      <c r="J20" s="356"/>
      <c r="K20" s="357"/>
      <c r="L20" s="170"/>
      <c r="M20" s="171"/>
      <c r="N20" s="171"/>
      <c r="O20" s="171"/>
      <c r="P20" s="171"/>
      <c r="Q20" s="171"/>
      <c r="R20" s="171"/>
      <c r="S20" s="172"/>
      <c r="T20" s="31"/>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289"/>
      <c r="AS20" s="280"/>
      <c r="AT20" s="281"/>
      <c r="AU20" s="281"/>
      <c r="AV20" s="281"/>
      <c r="AW20" s="281"/>
      <c r="AX20" s="281"/>
      <c r="AY20" s="281"/>
      <c r="AZ20" s="281"/>
      <c r="BA20" s="282"/>
      <c r="BB20" s="280"/>
      <c r="BC20" s="281"/>
      <c r="BD20" s="281"/>
      <c r="BE20" s="281"/>
      <c r="BF20" s="281"/>
      <c r="BG20" s="281"/>
      <c r="BH20" s="281"/>
      <c r="BI20" s="281"/>
      <c r="BJ20" s="282"/>
      <c r="BK20" s="280"/>
      <c r="BL20" s="281"/>
      <c r="BM20" s="281"/>
      <c r="BN20" s="281"/>
      <c r="BO20" s="281"/>
      <c r="BP20" s="281"/>
      <c r="BQ20" s="281"/>
      <c r="BR20" s="281"/>
      <c r="BS20" s="282"/>
      <c r="BT20" s="170"/>
      <c r="BU20" s="171"/>
      <c r="BV20" s="171"/>
      <c r="BW20" s="171"/>
      <c r="BX20" s="171"/>
      <c r="BY20" s="171"/>
      <c r="BZ20" s="171"/>
      <c r="CA20" s="171"/>
      <c r="CB20" s="172"/>
      <c r="CC20" s="252"/>
      <c r="CD20" s="253"/>
      <c r="CE20" s="253"/>
      <c r="CF20" s="253"/>
      <c r="CG20" s="253"/>
      <c r="CH20" s="253"/>
      <c r="CI20" s="253"/>
      <c r="CJ20" s="253"/>
      <c r="CK20" s="253"/>
      <c r="CL20" s="254"/>
      <c r="CM20" s="252"/>
      <c r="CN20" s="253"/>
      <c r="CO20" s="253"/>
      <c r="CP20" s="253"/>
      <c r="CQ20" s="253"/>
      <c r="CR20" s="253"/>
      <c r="CS20" s="253"/>
      <c r="CT20" s="253"/>
      <c r="CU20" s="253"/>
      <c r="CV20" s="254"/>
      <c r="CW20" s="170"/>
      <c r="CX20" s="171"/>
      <c r="CY20" s="171"/>
      <c r="CZ20" s="171"/>
      <c r="DA20" s="171"/>
      <c r="DB20" s="171"/>
      <c r="DC20" s="171"/>
      <c r="DD20" s="171"/>
      <c r="DE20" s="171"/>
      <c r="DF20" s="296"/>
    </row>
    <row r="21" spans="2:110" ht="7.5" customHeight="1">
      <c r="B21" s="346"/>
      <c r="C21" s="346"/>
      <c r="D21" s="346"/>
      <c r="E21" s="346"/>
      <c r="F21" s="346"/>
      <c r="G21" s="466"/>
      <c r="I21" s="355"/>
      <c r="J21" s="356"/>
      <c r="K21" s="357"/>
      <c r="L21" s="269" t="s">
        <v>22</v>
      </c>
      <c r="M21" s="217"/>
      <c r="N21" s="218"/>
      <c r="O21" s="93" t="s">
        <v>23</v>
      </c>
      <c r="P21" s="126"/>
      <c r="Q21" s="126"/>
      <c r="R21" s="126"/>
      <c r="S21" s="127"/>
      <c r="T21" s="255">
        <f>IF(F52=0,"",F52)</f>
      </c>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7"/>
      <c r="AS21" s="109" t="s">
        <v>36</v>
      </c>
      <c r="AT21" s="110"/>
      <c r="AU21" s="110"/>
      <c r="AV21" s="110"/>
      <c r="AW21" s="110"/>
      <c r="AX21" s="110"/>
      <c r="AY21" s="110"/>
      <c r="AZ21" s="110"/>
      <c r="BA21" s="140"/>
      <c r="BB21" s="211" t="s">
        <v>90</v>
      </c>
      <c r="BC21" s="116"/>
      <c r="BD21" s="116"/>
      <c r="BE21" s="116"/>
      <c r="BF21" s="116"/>
      <c r="BG21" s="116"/>
      <c r="BH21" s="116"/>
      <c r="BI21" s="116"/>
      <c r="BJ21" s="212"/>
      <c r="BK21" s="211" t="str">
        <f>IF((AS27=0)+(AS27=""),"月から",IF(F73=0,"月から",IF(F73&lt;12,F73+1&amp;"月から","1月から")))</f>
        <v>月から</v>
      </c>
      <c r="BL21" s="116"/>
      <c r="BM21" s="116"/>
      <c r="BN21" s="116"/>
      <c r="BO21" s="116"/>
      <c r="BP21" s="116"/>
      <c r="BQ21" s="116"/>
      <c r="BR21" s="116"/>
      <c r="BS21" s="212"/>
      <c r="BT21" s="173" t="str">
        <f>IF(F46="","年",TEXT(F46,"ggge年"))</f>
        <v>年</v>
      </c>
      <c r="BU21" s="174"/>
      <c r="BV21" s="174"/>
      <c r="BW21" s="174"/>
      <c r="BX21" s="174"/>
      <c r="BY21" s="174"/>
      <c r="BZ21" s="174"/>
      <c r="CA21" s="174"/>
      <c r="CB21" s="297"/>
      <c r="CC21" s="115" t="str">
        <f>IF($F$79=1,"①．","１．")</f>
        <v>１．</v>
      </c>
      <c r="CD21" s="116"/>
      <c r="CE21" s="117" t="s">
        <v>61</v>
      </c>
      <c r="CF21" s="117"/>
      <c r="CG21" s="117"/>
      <c r="CH21" s="117"/>
      <c r="CI21" s="117"/>
      <c r="CJ21" s="117"/>
      <c r="CK21" s="117"/>
      <c r="CL21" s="118"/>
      <c r="CM21" s="115" t="str">
        <f>IF($F$100=1,"①．","１．")</f>
        <v>１．</v>
      </c>
      <c r="CN21" s="116"/>
      <c r="CO21" s="103" t="s">
        <v>93</v>
      </c>
      <c r="CP21" s="103"/>
      <c r="CQ21" s="103"/>
      <c r="CR21" s="103"/>
      <c r="CS21" s="103"/>
      <c r="CT21" s="103"/>
      <c r="CU21" s="103"/>
      <c r="CV21" s="104"/>
      <c r="CW21" s="109" t="s">
        <v>36</v>
      </c>
      <c r="CX21" s="110"/>
      <c r="CY21" s="110"/>
      <c r="CZ21" s="110"/>
      <c r="DA21" s="110"/>
      <c r="DB21" s="110"/>
      <c r="DC21" s="110"/>
      <c r="DD21" s="110"/>
      <c r="DE21" s="110"/>
      <c r="DF21" s="111"/>
    </row>
    <row r="22" spans="2:110" ht="7.5" customHeight="1">
      <c r="B22" s="416" t="s">
        <v>76</v>
      </c>
      <c r="C22" s="416"/>
      <c r="D22" s="416"/>
      <c r="E22" s="368" t="s">
        <v>84</v>
      </c>
      <c r="F22" s="338"/>
      <c r="G22" s="466"/>
      <c r="I22" s="355"/>
      <c r="J22" s="356"/>
      <c r="K22" s="357"/>
      <c r="L22" s="270"/>
      <c r="M22" s="219"/>
      <c r="N22" s="220"/>
      <c r="O22" s="128"/>
      <c r="P22" s="129"/>
      <c r="Q22" s="129"/>
      <c r="R22" s="129"/>
      <c r="S22" s="130"/>
      <c r="T22" s="258"/>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60"/>
      <c r="AS22" s="112"/>
      <c r="AT22" s="113"/>
      <c r="AU22" s="113"/>
      <c r="AV22" s="113"/>
      <c r="AW22" s="113"/>
      <c r="AX22" s="113"/>
      <c r="AY22" s="113"/>
      <c r="AZ22" s="113"/>
      <c r="BA22" s="141"/>
      <c r="BB22" s="61"/>
      <c r="BC22" s="47"/>
      <c r="BD22" s="47"/>
      <c r="BE22" s="47"/>
      <c r="BF22" s="47"/>
      <c r="BG22" s="47"/>
      <c r="BH22" s="47"/>
      <c r="BI22" s="47"/>
      <c r="BJ22" s="48"/>
      <c r="BK22" s="61"/>
      <c r="BL22" s="47"/>
      <c r="BM22" s="47"/>
      <c r="BN22" s="47"/>
      <c r="BO22" s="47"/>
      <c r="BP22" s="47"/>
      <c r="BQ22" s="47"/>
      <c r="BR22" s="47"/>
      <c r="BS22" s="48"/>
      <c r="BT22" s="175"/>
      <c r="BU22" s="176"/>
      <c r="BV22" s="176"/>
      <c r="BW22" s="176"/>
      <c r="BX22" s="176"/>
      <c r="BY22" s="176"/>
      <c r="BZ22" s="176"/>
      <c r="CA22" s="176"/>
      <c r="CB22" s="298"/>
      <c r="CC22" s="61"/>
      <c r="CD22" s="47"/>
      <c r="CE22" s="105"/>
      <c r="CF22" s="105"/>
      <c r="CG22" s="105"/>
      <c r="CH22" s="105"/>
      <c r="CI22" s="105"/>
      <c r="CJ22" s="105"/>
      <c r="CK22" s="105"/>
      <c r="CL22" s="106"/>
      <c r="CM22" s="61"/>
      <c r="CN22" s="47"/>
      <c r="CO22" s="98"/>
      <c r="CP22" s="98"/>
      <c r="CQ22" s="98"/>
      <c r="CR22" s="98"/>
      <c r="CS22" s="98"/>
      <c r="CT22" s="98"/>
      <c r="CU22" s="98"/>
      <c r="CV22" s="99"/>
      <c r="CW22" s="112"/>
      <c r="CX22" s="113"/>
      <c r="CY22" s="113"/>
      <c r="CZ22" s="113"/>
      <c r="DA22" s="113"/>
      <c r="DB22" s="113"/>
      <c r="DC22" s="113"/>
      <c r="DD22" s="113"/>
      <c r="DE22" s="113"/>
      <c r="DF22" s="114"/>
    </row>
    <row r="23" spans="2:110" ht="7.5" customHeight="1">
      <c r="B23" s="416"/>
      <c r="C23" s="416"/>
      <c r="D23" s="416"/>
      <c r="E23" s="368"/>
      <c r="F23" s="338"/>
      <c r="G23" s="466"/>
      <c r="I23" s="355"/>
      <c r="J23" s="356"/>
      <c r="K23" s="357"/>
      <c r="L23" s="270"/>
      <c r="M23" s="219"/>
      <c r="N23" s="220"/>
      <c r="O23" s="128"/>
      <c r="P23" s="129"/>
      <c r="Q23" s="129"/>
      <c r="R23" s="129"/>
      <c r="S23" s="130"/>
      <c r="T23" s="261">
        <f>IF(F55=0,"",F55)</f>
      </c>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3"/>
      <c r="AS23" s="61"/>
      <c r="AT23" s="47"/>
      <c r="AU23" s="47"/>
      <c r="AV23" s="47"/>
      <c r="AW23" s="47"/>
      <c r="AX23" s="47"/>
      <c r="AY23" s="47"/>
      <c r="AZ23" s="47"/>
      <c r="BA23" s="48"/>
      <c r="BB23" s="61" t="str">
        <f>IF((AS27=0)+(AS27=""),"月まで",IF(F73=0,"月まで",F73&amp;"月まで"))</f>
        <v>月まで</v>
      </c>
      <c r="BC23" s="47"/>
      <c r="BD23" s="47"/>
      <c r="BE23" s="47"/>
      <c r="BF23" s="47"/>
      <c r="BG23" s="47"/>
      <c r="BH23" s="47"/>
      <c r="BI23" s="47"/>
      <c r="BJ23" s="48"/>
      <c r="BK23" s="61" t="s">
        <v>91</v>
      </c>
      <c r="BL23" s="47"/>
      <c r="BM23" s="47"/>
      <c r="BN23" s="47"/>
      <c r="BO23" s="47"/>
      <c r="BP23" s="47"/>
      <c r="BQ23" s="47"/>
      <c r="BR23" s="47"/>
      <c r="BS23" s="48"/>
      <c r="BT23" s="175"/>
      <c r="BU23" s="176"/>
      <c r="BV23" s="176"/>
      <c r="BW23" s="176"/>
      <c r="BX23" s="176"/>
      <c r="BY23" s="176"/>
      <c r="BZ23" s="176"/>
      <c r="CA23" s="176"/>
      <c r="CB23" s="298"/>
      <c r="CC23" s="268" t="str">
        <f>IF($F$79=2,"②．","２．")</f>
        <v>２．</v>
      </c>
      <c r="CD23" s="47"/>
      <c r="CE23" s="105" t="s">
        <v>62</v>
      </c>
      <c r="CF23" s="105"/>
      <c r="CG23" s="105"/>
      <c r="CH23" s="105"/>
      <c r="CI23" s="105"/>
      <c r="CJ23" s="105"/>
      <c r="CK23" s="105"/>
      <c r="CL23" s="106"/>
      <c r="CM23" s="268" t="str">
        <f>IF($F$100=2,"②．","２．")</f>
        <v>２．</v>
      </c>
      <c r="CN23" s="47"/>
      <c r="CO23" s="105" t="s">
        <v>15</v>
      </c>
      <c r="CP23" s="105"/>
      <c r="CQ23" s="105"/>
      <c r="CR23" s="105"/>
      <c r="CS23" s="105"/>
      <c r="CT23" s="105"/>
      <c r="CU23" s="105"/>
      <c r="CV23" s="106"/>
      <c r="CW23" s="148">
        <f>IF(F118="","",F118)</f>
      </c>
      <c r="CX23" s="149"/>
      <c r="CY23" s="149"/>
      <c r="CZ23" s="149"/>
      <c r="DA23" s="149"/>
      <c r="DB23" s="149"/>
      <c r="DC23" s="149"/>
      <c r="DD23" s="149"/>
      <c r="DE23" s="149"/>
      <c r="DF23" s="150"/>
    </row>
    <row r="24" spans="2:110" ht="7.5" customHeight="1">
      <c r="B24" s="416"/>
      <c r="C24" s="416"/>
      <c r="D24" s="416"/>
      <c r="E24" s="368"/>
      <c r="F24" s="338"/>
      <c r="G24" s="466"/>
      <c r="I24" s="355"/>
      <c r="J24" s="356"/>
      <c r="K24" s="357"/>
      <c r="L24" s="270"/>
      <c r="M24" s="219"/>
      <c r="N24" s="220"/>
      <c r="O24" s="170"/>
      <c r="P24" s="171"/>
      <c r="Q24" s="171"/>
      <c r="R24" s="171"/>
      <c r="S24" s="172"/>
      <c r="T24" s="264"/>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6"/>
      <c r="AS24" s="61"/>
      <c r="AT24" s="47"/>
      <c r="AU24" s="47"/>
      <c r="AV24" s="47"/>
      <c r="AW24" s="47"/>
      <c r="AX24" s="47"/>
      <c r="AY24" s="47"/>
      <c r="AZ24" s="47"/>
      <c r="BA24" s="48"/>
      <c r="BB24" s="97"/>
      <c r="BC24" s="49"/>
      <c r="BD24" s="49"/>
      <c r="BE24" s="49"/>
      <c r="BF24" s="49"/>
      <c r="BG24" s="49"/>
      <c r="BH24" s="49"/>
      <c r="BI24" s="49"/>
      <c r="BJ24" s="50"/>
      <c r="BK24" s="97"/>
      <c r="BL24" s="49"/>
      <c r="BM24" s="49"/>
      <c r="BN24" s="49"/>
      <c r="BO24" s="49"/>
      <c r="BP24" s="49"/>
      <c r="BQ24" s="49"/>
      <c r="BR24" s="49"/>
      <c r="BS24" s="50"/>
      <c r="BT24" s="175"/>
      <c r="BU24" s="176"/>
      <c r="BV24" s="176"/>
      <c r="BW24" s="176"/>
      <c r="BX24" s="176"/>
      <c r="BY24" s="176"/>
      <c r="BZ24" s="176"/>
      <c r="CA24" s="176"/>
      <c r="CB24" s="298"/>
      <c r="CC24" s="61"/>
      <c r="CD24" s="47"/>
      <c r="CE24" s="105"/>
      <c r="CF24" s="105"/>
      <c r="CG24" s="105"/>
      <c r="CH24" s="105"/>
      <c r="CI24" s="105"/>
      <c r="CJ24" s="105"/>
      <c r="CK24" s="105"/>
      <c r="CL24" s="106"/>
      <c r="CM24" s="61"/>
      <c r="CN24" s="47"/>
      <c r="CO24" s="105"/>
      <c r="CP24" s="105"/>
      <c r="CQ24" s="105"/>
      <c r="CR24" s="105"/>
      <c r="CS24" s="105"/>
      <c r="CT24" s="105"/>
      <c r="CU24" s="105"/>
      <c r="CV24" s="106"/>
      <c r="CW24" s="291"/>
      <c r="CX24" s="292"/>
      <c r="CY24" s="292"/>
      <c r="CZ24" s="292"/>
      <c r="DA24" s="292"/>
      <c r="DB24" s="292"/>
      <c r="DC24" s="292"/>
      <c r="DD24" s="292"/>
      <c r="DE24" s="292"/>
      <c r="DF24" s="293"/>
    </row>
    <row r="25" spans="2:110" ht="7.5" customHeight="1">
      <c r="B25" s="416" t="s">
        <v>77</v>
      </c>
      <c r="C25" s="416"/>
      <c r="D25" s="348" t="s">
        <v>78</v>
      </c>
      <c r="E25" s="369" t="s">
        <v>83</v>
      </c>
      <c r="F25" s="345"/>
      <c r="G25" s="466"/>
      <c r="I25" s="355"/>
      <c r="J25" s="356"/>
      <c r="K25" s="357"/>
      <c r="L25" s="270"/>
      <c r="M25" s="219"/>
      <c r="N25" s="220"/>
      <c r="O25" s="93" t="s">
        <v>24</v>
      </c>
      <c r="P25" s="126"/>
      <c r="Q25" s="126"/>
      <c r="R25" s="126"/>
      <c r="S25" s="127"/>
      <c r="T25" s="255">
        <f>IF(F58=0,"",F58)</f>
      </c>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7"/>
      <c r="AS25" s="61"/>
      <c r="AT25" s="47"/>
      <c r="AU25" s="47"/>
      <c r="AV25" s="47"/>
      <c r="AW25" s="47"/>
      <c r="AX25" s="47"/>
      <c r="AY25" s="47"/>
      <c r="AZ25" s="47"/>
      <c r="BA25" s="48"/>
      <c r="BB25" s="109" t="s">
        <v>36</v>
      </c>
      <c r="BC25" s="110"/>
      <c r="BD25" s="110"/>
      <c r="BE25" s="110"/>
      <c r="BF25" s="110"/>
      <c r="BG25" s="110"/>
      <c r="BH25" s="110"/>
      <c r="BI25" s="110"/>
      <c r="BJ25" s="140"/>
      <c r="BK25" s="109" t="s">
        <v>36</v>
      </c>
      <c r="BL25" s="110"/>
      <c r="BM25" s="110"/>
      <c r="BN25" s="110"/>
      <c r="BO25" s="110"/>
      <c r="BP25" s="110"/>
      <c r="BQ25" s="110"/>
      <c r="BR25" s="110"/>
      <c r="BS25" s="140"/>
      <c r="BT25" s="175"/>
      <c r="BU25" s="176"/>
      <c r="BV25" s="176"/>
      <c r="BW25" s="176"/>
      <c r="BX25" s="176"/>
      <c r="BY25" s="176"/>
      <c r="BZ25" s="176"/>
      <c r="CA25" s="176"/>
      <c r="CB25" s="298"/>
      <c r="CC25" s="268" t="str">
        <f>IF($F$79=3,"③．","３．")</f>
        <v>３．</v>
      </c>
      <c r="CD25" s="47"/>
      <c r="CE25" s="105" t="s">
        <v>63</v>
      </c>
      <c r="CF25" s="105"/>
      <c r="CG25" s="105"/>
      <c r="CH25" s="105"/>
      <c r="CI25" s="105"/>
      <c r="CJ25" s="105"/>
      <c r="CK25" s="105"/>
      <c r="CL25" s="106"/>
      <c r="CM25" s="61"/>
      <c r="CN25" s="47"/>
      <c r="CO25" s="105" t="str">
        <f>IF(F100=2,"（"&amp;F73+1&amp;"月）","（　　　　月）")</f>
        <v>（　　　　月）</v>
      </c>
      <c r="CP25" s="105"/>
      <c r="CQ25" s="105"/>
      <c r="CR25" s="105"/>
      <c r="CS25" s="105"/>
      <c r="CT25" s="105"/>
      <c r="CU25" s="105"/>
      <c r="CV25" s="106"/>
      <c r="CW25" s="329" t="s">
        <v>96</v>
      </c>
      <c r="CX25" s="330"/>
      <c r="CY25" s="330"/>
      <c r="CZ25" s="330"/>
      <c r="DA25" s="330"/>
      <c r="DB25" s="330"/>
      <c r="DC25" s="330"/>
      <c r="DD25" s="330"/>
      <c r="DE25" s="330"/>
      <c r="DF25" s="331"/>
    </row>
    <row r="26" spans="2:110" ht="7.5" customHeight="1">
      <c r="B26" s="416"/>
      <c r="C26" s="416"/>
      <c r="D26" s="342"/>
      <c r="E26" s="370"/>
      <c r="F26" s="341"/>
      <c r="G26" s="466"/>
      <c r="I26" s="355"/>
      <c r="J26" s="356"/>
      <c r="K26" s="357"/>
      <c r="L26" s="270"/>
      <c r="M26" s="219"/>
      <c r="N26" s="220"/>
      <c r="O26" s="128"/>
      <c r="P26" s="129"/>
      <c r="Q26" s="129"/>
      <c r="R26" s="129"/>
      <c r="S26" s="130"/>
      <c r="T26" s="258"/>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60"/>
      <c r="AS26" s="61"/>
      <c r="AT26" s="47"/>
      <c r="AU26" s="47"/>
      <c r="AV26" s="47"/>
      <c r="AW26" s="47"/>
      <c r="AX26" s="47"/>
      <c r="AY26" s="47"/>
      <c r="AZ26" s="47"/>
      <c r="BA26" s="48"/>
      <c r="BB26" s="112"/>
      <c r="BC26" s="113"/>
      <c r="BD26" s="113"/>
      <c r="BE26" s="113"/>
      <c r="BF26" s="113"/>
      <c r="BG26" s="113"/>
      <c r="BH26" s="113"/>
      <c r="BI26" s="113"/>
      <c r="BJ26" s="141"/>
      <c r="BK26" s="112"/>
      <c r="BL26" s="113"/>
      <c r="BM26" s="113"/>
      <c r="BN26" s="113"/>
      <c r="BO26" s="113"/>
      <c r="BP26" s="113"/>
      <c r="BQ26" s="113"/>
      <c r="BR26" s="113"/>
      <c r="BS26" s="141"/>
      <c r="BT26" s="175"/>
      <c r="BU26" s="176"/>
      <c r="BV26" s="176"/>
      <c r="BW26" s="176"/>
      <c r="BX26" s="176"/>
      <c r="BY26" s="176"/>
      <c r="BZ26" s="176"/>
      <c r="CA26" s="176"/>
      <c r="CB26" s="298"/>
      <c r="CC26" s="61"/>
      <c r="CD26" s="47"/>
      <c r="CE26" s="105"/>
      <c r="CF26" s="105"/>
      <c r="CG26" s="105"/>
      <c r="CH26" s="105"/>
      <c r="CI26" s="105"/>
      <c r="CJ26" s="105"/>
      <c r="CK26" s="105"/>
      <c r="CL26" s="106"/>
      <c r="CM26" s="61"/>
      <c r="CN26" s="47"/>
      <c r="CO26" s="105"/>
      <c r="CP26" s="105"/>
      <c r="CQ26" s="105"/>
      <c r="CR26" s="105"/>
      <c r="CS26" s="105"/>
      <c r="CT26" s="105"/>
      <c r="CU26" s="105"/>
      <c r="CV26" s="106"/>
      <c r="CW26" s="332"/>
      <c r="CX26" s="333"/>
      <c r="CY26" s="333"/>
      <c r="CZ26" s="333"/>
      <c r="DA26" s="333"/>
      <c r="DB26" s="333"/>
      <c r="DC26" s="333"/>
      <c r="DD26" s="333"/>
      <c r="DE26" s="333"/>
      <c r="DF26" s="334"/>
    </row>
    <row r="27" spans="2:110" ht="7.5" customHeight="1">
      <c r="B27" s="416"/>
      <c r="C27" s="416"/>
      <c r="D27" s="342"/>
      <c r="E27" s="370"/>
      <c r="F27" s="341"/>
      <c r="G27" s="466"/>
      <c r="I27" s="355"/>
      <c r="J27" s="356"/>
      <c r="K27" s="357"/>
      <c r="L27" s="270"/>
      <c r="M27" s="219"/>
      <c r="N27" s="220"/>
      <c r="O27" s="128"/>
      <c r="P27" s="129"/>
      <c r="Q27" s="129"/>
      <c r="R27" s="129"/>
      <c r="S27" s="130"/>
      <c r="T27" s="261">
        <f>IF(F61=0,"",F61)</f>
      </c>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3"/>
      <c r="AS27" s="283">
        <f>IF(($F$4=2)+(F70=0),"",F70)</f>
      </c>
      <c r="AT27" s="284"/>
      <c r="AU27" s="284"/>
      <c r="AV27" s="284"/>
      <c r="AW27" s="284"/>
      <c r="AX27" s="284"/>
      <c r="AY27" s="284"/>
      <c r="AZ27" s="284"/>
      <c r="BA27" s="285"/>
      <c r="BB27" s="283">
        <f>IF((AS27=0)+(AS27=""),"",F76)</f>
      </c>
      <c r="BC27" s="284"/>
      <c r="BD27" s="284"/>
      <c r="BE27" s="284"/>
      <c r="BF27" s="284"/>
      <c r="BG27" s="284"/>
      <c r="BH27" s="284"/>
      <c r="BI27" s="284"/>
      <c r="BJ27" s="285"/>
      <c r="BK27" s="283">
        <f>IF((AS27=0)+(AS27=""),"",AS27-BB27)</f>
      </c>
      <c r="BL27" s="284"/>
      <c r="BM27" s="284"/>
      <c r="BN27" s="284"/>
      <c r="BO27" s="284"/>
      <c r="BP27" s="284"/>
      <c r="BQ27" s="284"/>
      <c r="BR27" s="284"/>
      <c r="BS27" s="285"/>
      <c r="BT27" s="307" t="str">
        <f>IF(F46="","月　　　日",TEXT(F46,"m月d日"))</f>
        <v>月　　　日</v>
      </c>
      <c r="BU27" s="308"/>
      <c r="BV27" s="308"/>
      <c r="BW27" s="308"/>
      <c r="BX27" s="308"/>
      <c r="BY27" s="308"/>
      <c r="BZ27" s="308"/>
      <c r="CA27" s="308"/>
      <c r="CB27" s="309"/>
      <c r="CC27" s="268" t="str">
        <f>IF($F$79=4,"④．","４．")</f>
        <v>４．</v>
      </c>
      <c r="CD27" s="47"/>
      <c r="CE27" s="105" t="s">
        <v>64</v>
      </c>
      <c r="CF27" s="105"/>
      <c r="CG27" s="105"/>
      <c r="CH27" s="105"/>
      <c r="CI27" s="105"/>
      <c r="CJ27" s="105"/>
      <c r="CK27" s="105"/>
      <c r="CL27" s="106"/>
      <c r="CM27" s="268" t="str">
        <f>IF($F$100=3,"③．","３．")</f>
        <v>３．</v>
      </c>
      <c r="CN27" s="47"/>
      <c r="CO27" s="105" t="s">
        <v>16</v>
      </c>
      <c r="CP27" s="105"/>
      <c r="CQ27" s="105"/>
      <c r="CR27" s="105"/>
      <c r="CS27" s="105"/>
      <c r="CT27" s="105"/>
      <c r="CU27" s="105"/>
      <c r="CV27" s="106"/>
      <c r="CW27" s="332"/>
      <c r="CX27" s="333"/>
      <c r="CY27" s="333"/>
      <c r="CZ27" s="333"/>
      <c r="DA27" s="333"/>
      <c r="DB27" s="333"/>
      <c r="DC27" s="333"/>
      <c r="DD27" s="333"/>
      <c r="DE27" s="333"/>
      <c r="DF27" s="334"/>
    </row>
    <row r="28" spans="2:110" ht="7.5" customHeight="1">
      <c r="B28" s="416"/>
      <c r="C28" s="416"/>
      <c r="D28" s="342" t="s">
        <v>79</v>
      </c>
      <c r="E28" s="370"/>
      <c r="F28" s="341"/>
      <c r="G28" s="466"/>
      <c r="I28" s="355"/>
      <c r="J28" s="356"/>
      <c r="K28" s="357"/>
      <c r="L28" s="270"/>
      <c r="M28" s="219"/>
      <c r="N28" s="220"/>
      <c r="O28" s="170"/>
      <c r="P28" s="171"/>
      <c r="Q28" s="171"/>
      <c r="R28" s="171"/>
      <c r="S28" s="172"/>
      <c r="T28" s="264"/>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6"/>
      <c r="AS28" s="283"/>
      <c r="AT28" s="284"/>
      <c r="AU28" s="284"/>
      <c r="AV28" s="284"/>
      <c r="AW28" s="284"/>
      <c r="AX28" s="284"/>
      <c r="AY28" s="284"/>
      <c r="AZ28" s="284"/>
      <c r="BA28" s="285"/>
      <c r="BB28" s="283"/>
      <c r="BC28" s="284"/>
      <c r="BD28" s="284"/>
      <c r="BE28" s="284"/>
      <c r="BF28" s="284"/>
      <c r="BG28" s="284"/>
      <c r="BH28" s="284"/>
      <c r="BI28" s="284"/>
      <c r="BJ28" s="285"/>
      <c r="BK28" s="283"/>
      <c r="BL28" s="284"/>
      <c r="BM28" s="284"/>
      <c r="BN28" s="284"/>
      <c r="BO28" s="284"/>
      <c r="BP28" s="284"/>
      <c r="BQ28" s="284"/>
      <c r="BR28" s="284"/>
      <c r="BS28" s="285"/>
      <c r="BT28" s="307"/>
      <c r="BU28" s="308"/>
      <c r="BV28" s="308"/>
      <c r="BW28" s="308"/>
      <c r="BX28" s="308"/>
      <c r="BY28" s="308"/>
      <c r="BZ28" s="308"/>
      <c r="CA28" s="308"/>
      <c r="CB28" s="309"/>
      <c r="CC28" s="61"/>
      <c r="CD28" s="47"/>
      <c r="CE28" s="105"/>
      <c r="CF28" s="105"/>
      <c r="CG28" s="105"/>
      <c r="CH28" s="105"/>
      <c r="CI28" s="105"/>
      <c r="CJ28" s="105"/>
      <c r="CK28" s="105"/>
      <c r="CL28" s="106"/>
      <c r="CM28" s="61"/>
      <c r="CN28" s="47"/>
      <c r="CO28" s="105"/>
      <c r="CP28" s="105"/>
      <c r="CQ28" s="105"/>
      <c r="CR28" s="105"/>
      <c r="CS28" s="105"/>
      <c r="CT28" s="105"/>
      <c r="CU28" s="105"/>
      <c r="CV28" s="106"/>
      <c r="CW28" s="335"/>
      <c r="CX28" s="336"/>
      <c r="CY28" s="336"/>
      <c r="CZ28" s="336"/>
      <c r="DA28" s="336"/>
      <c r="DB28" s="336"/>
      <c r="DC28" s="336"/>
      <c r="DD28" s="336"/>
      <c r="DE28" s="336"/>
      <c r="DF28" s="337"/>
    </row>
    <row r="29" spans="2:110" ht="7.5" customHeight="1">
      <c r="B29" s="416"/>
      <c r="C29" s="416"/>
      <c r="D29" s="342"/>
      <c r="E29" s="370"/>
      <c r="F29" s="341"/>
      <c r="G29" s="466"/>
      <c r="I29" s="355"/>
      <c r="J29" s="356"/>
      <c r="K29" s="357"/>
      <c r="L29" s="270"/>
      <c r="M29" s="219"/>
      <c r="N29" s="220"/>
      <c r="O29" s="93" t="s">
        <v>25</v>
      </c>
      <c r="P29" s="126"/>
      <c r="Q29" s="126"/>
      <c r="R29" s="126"/>
      <c r="S29" s="127"/>
      <c r="T29" s="119">
        <f>IF(F64=0,"",F64)</f>
      </c>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91"/>
      <c r="AS29" s="283"/>
      <c r="AT29" s="284"/>
      <c r="AU29" s="284"/>
      <c r="AV29" s="284"/>
      <c r="AW29" s="284"/>
      <c r="AX29" s="284"/>
      <c r="AY29" s="284"/>
      <c r="AZ29" s="284"/>
      <c r="BA29" s="285"/>
      <c r="BB29" s="283"/>
      <c r="BC29" s="284"/>
      <c r="BD29" s="284"/>
      <c r="BE29" s="284"/>
      <c r="BF29" s="284"/>
      <c r="BG29" s="284"/>
      <c r="BH29" s="284"/>
      <c r="BI29" s="284"/>
      <c r="BJ29" s="285"/>
      <c r="BK29" s="283"/>
      <c r="BL29" s="284"/>
      <c r="BM29" s="284"/>
      <c r="BN29" s="284"/>
      <c r="BO29" s="284"/>
      <c r="BP29" s="284"/>
      <c r="BQ29" s="284"/>
      <c r="BR29" s="284"/>
      <c r="BS29" s="285"/>
      <c r="BT29" s="307"/>
      <c r="BU29" s="308"/>
      <c r="BV29" s="308"/>
      <c r="BW29" s="308"/>
      <c r="BX29" s="308"/>
      <c r="BY29" s="308"/>
      <c r="BZ29" s="308"/>
      <c r="CA29" s="308"/>
      <c r="CB29" s="309"/>
      <c r="CC29" s="268" t="str">
        <f>IF($F$79=5,"⑤．","５．")</f>
        <v>５．</v>
      </c>
      <c r="CD29" s="47"/>
      <c r="CE29" s="105" t="s">
        <v>65</v>
      </c>
      <c r="CF29" s="105"/>
      <c r="CG29" s="105"/>
      <c r="CH29" s="105"/>
      <c r="CI29" s="105"/>
      <c r="CJ29" s="105"/>
      <c r="CK29" s="105"/>
      <c r="CL29" s="106"/>
      <c r="CM29" s="301" t="str">
        <f>IF(F100=3,"（理由　"&amp;F112&amp;"）","（理由　　　　　　　　　　）")</f>
        <v>（理由　　　　　　　　　　）</v>
      </c>
      <c r="CN29" s="302"/>
      <c r="CO29" s="302"/>
      <c r="CP29" s="302"/>
      <c r="CQ29" s="302"/>
      <c r="CR29" s="302"/>
      <c r="CS29" s="302"/>
      <c r="CT29" s="302"/>
      <c r="CU29" s="302"/>
      <c r="CV29" s="303"/>
      <c r="CW29" s="109" t="s">
        <v>36</v>
      </c>
      <c r="CX29" s="110"/>
      <c r="CY29" s="110"/>
      <c r="CZ29" s="110"/>
      <c r="DA29" s="110"/>
      <c r="DB29" s="110"/>
      <c r="DC29" s="110"/>
      <c r="DD29" s="110"/>
      <c r="DE29" s="110"/>
      <c r="DF29" s="111"/>
    </row>
    <row r="30" spans="2:110" ht="7.5" customHeight="1">
      <c r="B30" s="416"/>
      <c r="C30" s="416"/>
      <c r="D30" s="343"/>
      <c r="E30" s="371"/>
      <c r="F30" s="344"/>
      <c r="G30" s="466"/>
      <c r="I30" s="355"/>
      <c r="J30" s="356"/>
      <c r="K30" s="357"/>
      <c r="L30" s="270"/>
      <c r="M30" s="219"/>
      <c r="N30" s="220"/>
      <c r="O30" s="128"/>
      <c r="P30" s="129"/>
      <c r="Q30" s="129"/>
      <c r="R30" s="129"/>
      <c r="S30" s="130"/>
      <c r="T30" s="29"/>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190"/>
      <c r="AS30" s="283"/>
      <c r="AT30" s="284"/>
      <c r="AU30" s="284"/>
      <c r="AV30" s="284"/>
      <c r="AW30" s="284"/>
      <c r="AX30" s="284"/>
      <c r="AY30" s="284"/>
      <c r="AZ30" s="284"/>
      <c r="BA30" s="285"/>
      <c r="BB30" s="283"/>
      <c r="BC30" s="284"/>
      <c r="BD30" s="284"/>
      <c r="BE30" s="284"/>
      <c r="BF30" s="284"/>
      <c r="BG30" s="284"/>
      <c r="BH30" s="284"/>
      <c r="BI30" s="284"/>
      <c r="BJ30" s="285"/>
      <c r="BK30" s="283"/>
      <c r="BL30" s="284"/>
      <c r="BM30" s="284"/>
      <c r="BN30" s="284"/>
      <c r="BO30" s="284"/>
      <c r="BP30" s="284"/>
      <c r="BQ30" s="284"/>
      <c r="BR30" s="284"/>
      <c r="BS30" s="285"/>
      <c r="BT30" s="307"/>
      <c r="BU30" s="308"/>
      <c r="BV30" s="308"/>
      <c r="BW30" s="308"/>
      <c r="BX30" s="308"/>
      <c r="BY30" s="308"/>
      <c r="BZ30" s="308"/>
      <c r="CA30" s="308"/>
      <c r="CB30" s="309"/>
      <c r="CC30" s="61"/>
      <c r="CD30" s="47"/>
      <c r="CE30" s="105"/>
      <c r="CF30" s="105"/>
      <c r="CG30" s="105"/>
      <c r="CH30" s="105"/>
      <c r="CI30" s="105"/>
      <c r="CJ30" s="105"/>
      <c r="CK30" s="105"/>
      <c r="CL30" s="106"/>
      <c r="CM30" s="301"/>
      <c r="CN30" s="302"/>
      <c r="CO30" s="302"/>
      <c r="CP30" s="302"/>
      <c r="CQ30" s="302"/>
      <c r="CR30" s="302"/>
      <c r="CS30" s="302"/>
      <c r="CT30" s="302"/>
      <c r="CU30" s="302"/>
      <c r="CV30" s="303"/>
      <c r="CW30" s="112"/>
      <c r="CX30" s="113"/>
      <c r="CY30" s="113"/>
      <c r="CZ30" s="113"/>
      <c r="DA30" s="113"/>
      <c r="DB30" s="113"/>
      <c r="DC30" s="113"/>
      <c r="DD30" s="113"/>
      <c r="DE30" s="113"/>
      <c r="DF30" s="114"/>
    </row>
    <row r="31" spans="2:113" ht="7.5" customHeight="1">
      <c r="B31" s="416" t="s">
        <v>80</v>
      </c>
      <c r="C31" s="416"/>
      <c r="D31" s="348" t="s">
        <v>81</v>
      </c>
      <c r="E31" s="369"/>
      <c r="F31" s="345"/>
      <c r="G31" s="466"/>
      <c r="I31" s="355"/>
      <c r="J31" s="356"/>
      <c r="K31" s="357"/>
      <c r="L31" s="270"/>
      <c r="M31" s="219"/>
      <c r="N31" s="220"/>
      <c r="O31" s="128"/>
      <c r="P31" s="129"/>
      <c r="Q31" s="129"/>
      <c r="R31" s="129"/>
      <c r="S31" s="130"/>
      <c r="T31" s="29"/>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90"/>
      <c r="AS31" s="283"/>
      <c r="AT31" s="284"/>
      <c r="AU31" s="284"/>
      <c r="AV31" s="284"/>
      <c r="AW31" s="284"/>
      <c r="AX31" s="284"/>
      <c r="AY31" s="284"/>
      <c r="AZ31" s="284"/>
      <c r="BA31" s="285"/>
      <c r="BB31" s="283"/>
      <c r="BC31" s="284"/>
      <c r="BD31" s="284"/>
      <c r="BE31" s="284"/>
      <c r="BF31" s="284"/>
      <c r="BG31" s="284"/>
      <c r="BH31" s="284"/>
      <c r="BI31" s="284"/>
      <c r="BJ31" s="285"/>
      <c r="BK31" s="283"/>
      <c r="BL31" s="284"/>
      <c r="BM31" s="284"/>
      <c r="BN31" s="284"/>
      <c r="BO31" s="284"/>
      <c r="BP31" s="284"/>
      <c r="BQ31" s="284"/>
      <c r="BR31" s="284"/>
      <c r="BS31" s="285"/>
      <c r="BT31" s="307"/>
      <c r="BU31" s="308"/>
      <c r="BV31" s="308"/>
      <c r="BW31" s="308"/>
      <c r="BX31" s="308"/>
      <c r="BY31" s="308"/>
      <c r="BZ31" s="308"/>
      <c r="CA31" s="308"/>
      <c r="CB31" s="309"/>
      <c r="CC31" s="299" t="str">
        <f>IF(F97="","（　　　　　　　　）",IF(F79=5,"("&amp;F97&amp;")","（　　　　　　　　）"))</f>
        <v>（　　　　　　　　）</v>
      </c>
      <c r="CD31" s="35"/>
      <c r="CE31" s="35"/>
      <c r="CF31" s="35"/>
      <c r="CG31" s="35"/>
      <c r="CH31" s="35"/>
      <c r="CI31" s="35"/>
      <c r="CJ31" s="35"/>
      <c r="CK31" s="35"/>
      <c r="CL31" s="36"/>
      <c r="CM31" s="301"/>
      <c r="CN31" s="302"/>
      <c r="CO31" s="302"/>
      <c r="CP31" s="302"/>
      <c r="CQ31" s="302"/>
      <c r="CR31" s="302"/>
      <c r="CS31" s="302"/>
      <c r="CT31" s="302"/>
      <c r="CU31" s="302"/>
      <c r="CV31" s="303"/>
      <c r="CW31" s="148">
        <f>IF(F121="","",F121)</f>
      </c>
      <c r="CX31" s="149"/>
      <c r="CY31" s="149"/>
      <c r="CZ31" s="149"/>
      <c r="DA31" s="149"/>
      <c r="DB31" s="149"/>
      <c r="DC31" s="149"/>
      <c r="DD31" s="149"/>
      <c r="DE31" s="149"/>
      <c r="DF31" s="150"/>
      <c r="DG31" s="102" t="s">
        <v>60</v>
      </c>
      <c r="DH31" s="102"/>
      <c r="DI31" s="102"/>
    </row>
    <row r="32" spans="2:113" ht="7.5" customHeight="1" thickBot="1">
      <c r="B32" s="416"/>
      <c r="C32" s="416"/>
      <c r="D32" s="342"/>
      <c r="E32" s="370"/>
      <c r="F32" s="341"/>
      <c r="G32" s="466"/>
      <c r="I32" s="358"/>
      <c r="J32" s="359"/>
      <c r="K32" s="360"/>
      <c r="L32" s="271"/>
      <c r="M32" s="272"/>
      <c r="N32" s="273"/>
      <c r="O32" s="131"/>
      <c r="P32" s="132"/>
      <c r="Q32" s="132"/>
      <c r="R32" s="132"/>
      <c r="S32" s="133"/>
      <c r="T32" s="123"/>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290"/>
      <c r="AS32" s="286"/>
      <c r="AT32" s="287"/>
      <c r="AU32" s="287"/>
      <c r="AV32" s="287"/>
      <c r="AW32" s="287"/>
      <c r="AX32" s="287"/>
      <c r="AY32" s="287"/>
      <c r="AZ32" s="287"/>
      <c r="BA32" s="288"/>
      <c r="BB32" s="286"/>
      <c r="BC32" s="287"/>
      <c r="BD32" s="287"/>
      <c r="BE32" s="287"/>
      <c r="BF32" s="287"/>
      <c r="BG32" s="287"/>
      <c r="BH32" s="287"/>
      <c r="BI32" s="287"/>
      <c r="BJ32" s="288"/>
      <c r="BK32" s="286"/>
      <c r="BL32" s="287"/>
      <c r="BM32" s="287"/>
      <c r="BN32" s="287"/>
      <c r="BO32" s="287"/>
      <c r="BP32" s="287"/>
      <c r="BQ32" s="287"/>
      <c r="BR32" s="287"/>
      <c r="BS32" s="288"/>
      <c r="BT32" s="310"/>
      <c r="BU32" s="311"/>
      <c r="BV32" s="311"/>
      <c r="BW32" s="311"/>
      <c r="BX32" s="311"/>
      <c r="BY32" s="311"/>
      <c r="BZ32" s="311"/>
      <c r="CA32" s="311"/>
      <c r="CB32" s="312"/>
      <c r="CC32" s="300"/>
      <c r="CD32" s="200"/>
      <c r="CE32" s="200"/>
      <c r="CF32" s="200"/>
      <c r="CG32" s="200"/>
      <c r="CH32" s="200"/>
      <c r="CI32" s="200"/>
      <c r="CJ32" s="200"/>
      <c r="CK32" s="200"/>
      <c r="CL32" s="201"/>
      <c r="CM32" s="304"/>
      <c r="CN32" s="305"/>
      <c r="CO32" s="305"/>
      <c r="CP32" s="305"/>
      <c r="CQ32" s="305"/>
      <c r="CR32" s="305"/>
      <c r="CS32" s="305"/>
      <c r="CT32" s="305"/>
      <c r="CU32" s="305"/>
      <c r="CV32" s="306"/>
      <c r="CW32" s="151"/>
      <c r="CX32" s="152"/>
      <c r="CY32" s="152"/>
      <c r="CZ32" s="152"/>
      <c r="DA32" s="152"/>
      <c r="DB32" s="152"/>
      <c r="DC32" s="152"/>
      <c r="DD32" s="152"/>
      <c r="DE32" s="152"/>
      <c r="DF32" s="153"/>
      <c r="DG32" s="102"/>
      <c r="DH32" s="102"/>
      <c r="DI32" s="102"/>
    </row>
    <row r="33" spans="2:113" ht="7.5" customHeight="1">
      <c r="B33" s="416"/>
      <c r="C33" s="416"/>
      <c r="D33" s="342"/>
      <c r="E33" s="370"/>
      <c r="F33" s="341"/>
      <c r="G33" s="466"/>
      <c r="I33" s="107" t="s">
        <v>27</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2"/>
      <c r="DH33" s="102"/>
      <c r="DI33" s="102"/>
    </row>
    <row r="34" spans="2:113" ht="7.5" customHeight="1">
      <c r="B34" s="416"/>
      <c r="C34" s="416"/>
      <c r="D34" s="342" t="s">
        <v>8</v>
      </c>
      <c r="E34" s="370" t="s">
        <v>83</v>
      </c>
      <c r="F34" s="341"/>
      <c r="G34" s="466"/>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2"/>
      <c r="DH34" s="102"/>
      <c r="DI34" s="102"/>
    </row>
    <row r="35" spans="2:113" ht="7.5" customHeight="1" thickBot="1">
      <c r="B35" s="416"/>
      <c r="C35" s="416"/>
      <c r="D35" s="342"/>
      <c r="E35" s="370"/>
      <c r="F35" s="341"/>
      <c r="G35" s="466"/>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2"/>
      <c r="DH35" s="102"/>
      <c r="DI35" s="102"/>
    </row>
    <row r="36" spans="2:113" ht="7.5" customHeight="1">
      <c r="B36" s="416"/>
      <c r="C36" s="416"/>
      <c r="D36" s="342"/>
      <c r="E36" s="370"/>
      <c r="F36" s="341"/>
      <c r="G36" s="466"/>
      <c r="I36" s="246" t="s">
        <v>28</v>
      </c>
      <c r="J36" s="168"/>
      <c r="K36" s="168"/>
      <c r="L36" s="168"/>
      <c r="M36" s="168"/>
      <c r="N36" s="168"/>
      <c r="O36" s="168"/>
      <c r="P36" s="168"/>
      <c r="Q36" s="168"/>
      <c r="R36" s="168"/>
      <c r="S36" s="168"/>
      <c r="T36" s="168"/>
      <c r="U36" s="168"/>
      <c r="V36" s="168"/>
      <c r="W36" s="168"/>
      <c r="X36" s="168"/>
      <c r="Y36" s="169"/>
      <c r="Z36" s="202" t="s">
        <v>33</v>
      </c>
      <c r="AA36" s="203"/>
      <c r="AB36" s="203"/>
      <c r="AC36" s="203"/>
      <c r="AD36" s="203"/>
      <c r="AE36" s="203"/>
      <c r="AF36" s="203"/>
      <c r="AG36" s="203"/>
      <c r="AH36" s="204"/>
      <c r="AI36" s="186" t="s">
        <v>34</v>
      </c>
      <c r="AJ36" s="168"/>
      <c r="AK36" s="168"/>
      <c r="AL36" s="168"/>
      <c r="AM36" s="168"/>
      <c r="AN36" s="168"/>
      <c r="AO36" s="168"/>
      <c r="AP36" s="168"/>
      <c r="AQ36" s="168"/>
      <c r="AR36" s="168"/>
      <c r="AS36" s="168"/>
      <c r="AT36" s="168"/>
      <c r="AU36" s="168"/>
      <c r="AV36" s="168"/>
      <c r="AW36" s="168"/>
      <c r="AX36" s="168"/>
      <c r="AY36" s="168"/>
      <c r="AZ36" s="169"/>
      <c r="BA36" s="213"/>
      <c r="BB36" s="45"/>
      <c r="BC36" s="45"/>
      <c r="BD36" s="45"/>
      <c r="BE36" s="45"/>
      <c r="BF36" s="45"/>
      <c r="BG36" s="45"/>
      <c r="BH36" s="45"/>
      <c r="BI36" s="45"/>
      <c r="BJ36" s="45"/>
      <c r="BK36" s="45"/>
      <c r="BL36" s="45"/>
      <c r="BM36" s="45"/>
      <c r="BN36" s="45"/>
      <c r="BO36" s="45"/>
      <c r="BP36" s="214"/>
      <c r="BQ36" s="217" t="s">
        <v>38</v>
      </c>
      <c r="BR36" s="218"/>
      <c r="BS36" s="185" t="s">
        <v>39</v>
      </c>
      <c r="BT36" s="126"/>
      <c r="BU36" s="126"/>
      <c r="BV36" s="126"/>
      <c r="BW36" s="126"/>
      <c r="BX36" s="126"/>
      <c r="BY36" s="126"/>
      <c r="BZ36" s="126"/>
      <c r="CA36" s="126"/>
      <c r="CB36" s="126"/>
      <c r="CC36" s="126"/>
      <c r="CD36" s="126"/>
      <c r="CE36" s="126"/>
      <c r="CF36" s="127"/>
      <c r="CG36" s="185" t="s">
        <v>42</v>
      </c>
      <c r="CH36" s="126"/>
      <c r="CI36" s="126"/>
      <c r="CJ36" s="126"/>
      <c r="CK36" s="126"/>
      <c r="CL36" s="126"/>
      <c r="CM36" s="127"/>
      <c r="CN36" s="211" t="s">
        <v>43</v>
      </c>
      <c r="CO36" s="116"/>
      <c r="CP36" s="116"/>
      <c r="CQ36" s="116"/>
      <c r="CR36" s="116"/>
      <c r="CS36" s="116"/>
      <c r="CT36" s="116"/>
      <c r="CU36" s="116"/>
      <c r="CV36" s="116"/>
      <c r="CW36" s="116"/>
      <c r="CX36" s="116"/>
      <c r="CY36" s="116"/>
      <c r="CZ36" s="116"/>
      <c r="DA36" s="116"/>
      <c r="DB36" s="116"/>
      <c r="DC36" s="116"/>
      <c r="DD36" s="116"/>
      <c r="DE36" s="116"/>
      <c r="DF36" s="212"/>
      <c r="DG36" s="102"/>
      <c r="DH36" s="102"/>
      <c r="DI36" s="102"/>
    </row>
    <row r="37" spans="2:113" ht="7.5" customHeight="1">
      <c r="B37" s="416"/>
      <c r="C37" s="416"/>
      <c r="D37" s="342" t="s">
        <v>9</v>
      </c>
      <c r="E37" s="370" t="s">
        <v>83</v>
      </c>
      <c r="F37" s="341"/>
      <c r="G37" s="466"/>
      <c r="I37" s="247"/>
      <c r="J37" s="171"/>
      <c r="K37" s="171"/>
      <c r="L37" s="171"/>
      <c r="M37" s="171"/>
      <c r="N37" s="171"/>
      <c r="O37" s="171"/>
      <c r="P37" s="171"/>
      <c r="Q37" s="171"/>
      <c r="R37" s="171"/>
      <c r="S37" s="171"/>
      <c r="T37" s="171"/>
      <c r="U37" s="171"/>
      <c r="V37" s="171"/>
      <c r="W37" s="171"/>
      <c r="X37" s="171"/>
      <c r="Y37" s="172"/>
      <c r="Z37" s="205"/>
      <c r="AA37" s="206"/>
      <c r="AB37" s="206"/>
      <c r="AC37" s="206"/>
      <c r="AD37" s="206"/>
      <c r="AE37" s="206"/>
      <c r="AF37" s="206"/>
      <c r="AG37" s="206"/>
      <c r="AH37" s="207"/>
      <c r="AI37" s="128"/>
      <c r="AJ37" s="129"/>
      <c r="AK37" s="129"/>
      <c r="AL37" s="129"/>
      <c r="AM37" s="129"/>
      <c r="AN37" s="129"/>
      <c r="AO37" s="129"/>
      <c r="AP37" s="129"/>
      <c r="AQ37" s="129"/>
      <c r="AR37" s="129"/>
      <c r="AS37" s="129"/>
      <c r="AT37" s="129"/>
      <c r="AU37" s="129"/>
      <c r="AV37" s="129"/>
      <c r="AW37" s="129"/>
      <c r="AX37" s="129"/>
      <c r="AY37" s="129"/>
      <c r="AZ37" s="130"/>
      <c r="BA37" s="61"/>
      <c r="BB37" s="47"/>
      <c r="BC37" s="47"/>
      <c r="BD37" s="47"/>
      <c r="BE37" s="47"/>
      <c r="BF37" s="47"/>
      <c r="BG37" s="47"/>
      <c r="BH37" s="47"/>
      <c r="BI37" s="47"/>
      <c r="BJ37" s="47"/>
      <c r="BK37" s="47"/>
      <c r="BL37" s="47"/>
      <c r="BM37" s="47"/>
      <c r="BN37" s="47"/>
      <c r="BO37" s="47"/>
      <c r="BP37" s="215"/>
      <c r="BQ37" s="219"/>
      <c r="BR37" s="220"/>
      <c r="BS37" s="128"/>
      <c r="BT37" s="129"/>
      <c r="BU37" s="129"/>
      <c r="BV37" s="129"/>
      <c r="BW37" s="129"/>
      <c r="BX37" s="129"/>
      <c r="BY37" s="129"/>
      <c r="BZ37" s="129"/>
      <c r="CA37" s="129"/>
      <c r="CB37" s="129"/>
      <c r="CC37" s="129"/>
      <c r="CD37" s="129"/>
      <c r="CE37" s="129"/>
      <c r="CF37" s="130"/>
      <c r="CG37" s="128"/>
      <c r="CH37" s="129"/>
      <c r="CI37" s="129"/>
      <c r="CJ37" s="129"/>
      <c r="CK37" s="129"/>
      <c r="CL37" s="129"/>
      <c r="CM37" s="130"/>
      <c r="CN37" s="61"/>
      <c r="CO37" s="47"/>
      <c r="CP37" s="47"/>
      <c r="CQ37" s="47"/>
      <c r="CR37" s="47"/>
      <c r="CS37" s="47"/>
      <c r="CT37" s="47"/>
      <c r="CU37" s="47"/>
      <c r="CV37" s="47"/>
      <c r="CW37" s="47"/>
      <c r="CX37" s="47"/>
      <c r="CY37" s="47"/>
      <c r="CZ37" s="47"/>
      <c r="DA37" s="47"/>
      <c r="DB37" s="47"/>
      <c r="DC37" s="47"/>
      <c r="DD37" s="47"/>
      <c r="DE37" s="47"/>
      <c r="DF37" s="48"/>
      <c r="DG37" s="102"/>
      <c r="DH37" s="102"/>
      <c r="DI37" s="102"/>
    </row>
    <row r="38" spans="2:113" ht="7.5" customHeight="1">
      <c r="B38" s="416"/>
      <c r="C38" s="416"/>
      <c r="D38" s="342"/>
      <c r="E38" s="370"/>
      <c r="F38" s="341"/>
      <c r="G38" s="466"/>
      <c r="I38" s="239" t="str">
        <f>IF((F4=1)*(F100=2)*($F$127=1),"①．","１．")</f>
        <v>１．</v>
      </c>
      <c r="J38" s="240"/>
      <c r="K38" s="248" t="str">
        <f>IF(F7="","異動が　　　　年12月31日まで",IF(F10="","異動が"&amp;F7&amp;"　　年12月31日まで",IF(F4=1,"異動が"&amp;F7&amp;F10&amp;"年12月31日まで","異動が"&amp;F7&amp;F10+1&amp;"年12月31日まで")))</f>
        <v>異動が平成　　年12月31日まで</v>
      </c>
      <c r="L38" s="248"/>
      <c r="M38" s="248"/>
      <c r="N38" s="248"/>
      <c r="O38" s="248"/>
      <c r="P38" s="248"/>
      <c r="Q38" s="248"/>
      <c r="R38" s="248"/>
      <c r="S38" s="248"/>
      <c r="T38" s="248"/>
      <c r="U38" s="248"/>
      <c r="V38" s="248"/>
      <c r="W38" s="248"/>
      <c r="X38" s="248"/>
      <c r="Y38" s="249"/>
      <c r="Z38" s="205"/>
      <c r="AA38" s="206"/>
      <c r="AB38" s="206"/>
      <c r="AC38" s="206"/>
      <c r="AD38" s="206"/>
      <c r="AE38" s="206"/>
      <c r="AF38" s="206"/>
      <c r="AG38" s="206"/>
      <c r="AH38" s="207"/>
      <c r="AI38" s="128"/>
      <c r="AJ38" s="129"/>
      <c r="AK38" s="129"/>
      <c r="AL38" s="129"/>
      <c r="AM38" s="129"/>
      <c r="AN38" s="129"/>
      <c r="AO38" s="129"/>
      <c r="AP38" s="129"/>
      <c r="AQ38" s="129"/>
      <c r="AR38" s="129"/>
      <c r="AS38" s="129"/>
      <c r="AT38" s="129"/>
      <c r="AU38" s="129"/>
      <c r="AV38" s="129"/>
      <c r="AW38" s="129"/>
      <c r="AX38" s="129"/>
      <c r="AY38" s="129"/>
      <c r="AZ38" s="130"/>
      <c r="BA38" s="41" t="s">
        <v>37</v>
      </c>
      <c r="BB38" s="42"/>
      <c r="BC38" s="42"/>
      <c r="BD38" s="42"/>
      <c r="BE38" s="42"/>
      <c r="BF38" s="42"/>
      <c r="BG38" s="42"/>
      <c r="BH38" s="42"/>
      <c r="BI38" s="42"/>
      <c r="BJ38" s="42"/>
      <c r="BK38" s="42"/>
      <c r="BL38" s="42"/>
      <c r="BM38" s="42"/>
      <c r="BN38" s="42"/>
      <c r="BO38" s="42"/>
      <c r="BP38" s="223"/>
      <c r="BQ38" s="219"/>
      <c r="BR38" s="220"/>
      <c r="BS38" s="170"/>
      <c r="BT38" s="171"/>
      <c r="BU38" s="171"/>
      <c r="BV38" s="171"/>
      <c r="BW38" s="171"/>
      <c r="BX38" s="171"/>
      <c r="BY38" s="171"/>
      <c r="BZ38" s="171"/>
      <c r="CA38" s="171"/>
      <c r="CB38" s="171"/>
      <c r="CC38" s="171"/>
      <c r="CD38" s="171"/>
      <c r="CE38" s="171"/>
      <c r="CF38" s="172"/>
      <c r="CG38" s="170"/>
      <c r="CH38" s="171"/>
      <c r="CI38" s="171"/>
      <c r="CJ38" s="171"/>
      <c r="CK38" s="171"/>
      <c r="CL38" s="171"/>
      <c r="CM38" s="172"/>
      <c r="CN38" s="97"/>
      <c r="CO38" s="49"/>
      <c r="CP38" s="49"/>
      <c r="CQ38" s="49"/>
      <c r="CR38" s="49"/>
      <c r="CS38" s="49"/>
      <c r="CT38" s="49"/>
      <c r="CU38" s="49"/>
      <c r="CV38" s="49"/>
      <c r="CW38" s="49"/>
      <c r="CX38" s="49"/>
      <c r="CY38" s="49"/>
      <c r="CZ38" s="49"/>
      <c r="DA38" s="49"/>
      <c r="DB38" s="49"/>
      <c r="DC38" s="49"/>
      <c r="DD38" s="49"/>
      <c r="DE38" s="49"/>
      <c r="DF38" s="50"/>
      <c r="DG38" s="102"/>
      <c r="DH38" s="102"/>
      <c r="DI38" s="102"/>
    </row>
    <row r="39" spans="2:113" ht="7.5" customHeight="1">
      <c r="B39" s="416"/>
      <c r="C39" s="416"/>
      <c r="D39" s="343"/>
      <c r="E39" s="371"/>
      <c r="F39" s="344"/>
      <c r="G39" s="466"/>
      <c r="I39" s="241"/>
      <c r="J39" s="242"/>
      <c r="K39" s="243"/>
      <c r="L39" s="243"/>
      <c r="M39" s="243"/>
      <c r="N39" s="243"/>
      <c r="O39" s="243"/>
      <c r="P39" s="243"/>
      <c r="Q39" s="243"/>
      <c r="R39" s="243"/>
      <c r="S39" s="243"/>
      <c r="T39" s="243"/>
      <c r="U39" s="243"/>
      <c r="V39" s="243"/>
      <c r="W39" s="243"/>
      <c r="X39" s="243"/>
      <c r="Y39" s="244"/>
      <c r="Z39" s="205"/>
      <c r="AA39" s="206"/>
      <c r="AB39" s="206"/>
      <c r="AC39" s="206"/>
      <c r="AD39" s="206"/>
      <c r="AE39" s="206"/>
      <c r="AF39" s="206"/>
      <c r="AG39" s="206"/>
      <c r="AH39" s="207"/>
      <c r="AI39" s="128"/>
      <c r="AJ39" s="129"/>
      <c r="AK39" s="129"/>
      <c r="AL39" s="129"/>
      <c r="AM39" s="129"/>
      <c r="AN39" s="129"/>
      <c r="AO39" s="129"/>
      <c r="AP39" s="129"/>
      <c r="AQ39" s="129"/>
      <c r="AR39" s="129"/>
      <c r="AS39" s="129"/>
      <c r="AT39" s="129"/>
      <c r="AU39" s="129"/>
      <c r="AV39" s="129"/>
      <c r="AW39" s="129"/>
      <c r="AX39" s="129"/>
      <c r="AY39" s="129"/>
      <c r="AZ39" s="130"/>
      <c r="BA39" s="41"/>
      <c r="BB39" s="42"/>
      <c r="BC39" s="42"/>
      <c r="BD39" s="42"/>
      <c r="BE39" s="42"/>
      <c r="BF39" s="42"/>
      <c r="BG39" s="42"/>
      <c r="BH39" s="42"/>
      <c r="BI39" s="42"/>
      <c r="BJ39" s="42"/>
      <c r="BK39" s="42"/>
      <c r="BL39" s="42"/>
      <c r="BM39" s="42"/>
      <c r="BN39" s="42"/>
      <c r="BO39" s="42"/>
      <c r="BP39" s="223"/>
      <c r="BQ39" s="219"/>
      <c r="BR39" s="220"/>
      <c r="BS39" s="185" t="s">
        <v>40</v>
      </c>
      <c r="BT39" s="126"/>
      <c r="BU39" s="126"/>
      <c r="BV39" s="126"/>
      <c r="BW39" s="126"/>
      <c r="BX39" s="126"/>
      <c r="BY39" s="127"/>
      <c r="BZ39" s="93" t="s">
        <v>41</v>
      </c>
      <c r="CA39" s="126"/>
      <c r="CB39" s="126"/>
      <c r="CC39" s="126"/>
      <c r="CD39" s="126"/>
      <c r="CE39" s="126"/>
      <c r="CF39" s="127"/>
      <c r="CG39" s="211"/>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212"/>
      <c r="DG39" s="102"/>
      <c r="DH39" s="102"/>
      <c r="DI39" s="102"/>
    </row>
    <row r="40" spans="2:113" ht="7.5" customHeight="1">
      <c r="B40" s="416" t="s">
        <v>5</v>
      </c>
      <c r="C40" s="416"/>
      <c r="D40" s="416"/>
      <c r="E40" s="368">
        <f>IF(F4=1,"＊","")</f>
      </c>
      <c r="F40" s="338"/>
      <c r="G40" s="466"/>
      <c r="I40" s="6"/>
      <c r="J40" s="4"/>
      <c r="K40" s="243" t="s">
        <v>29</v>
      </c>
      <c r="L40" s="243"/>
      <c r="M40" s="243"/>
      <c r="N40" s="243"/>
      <c r="O40" s="243"/>
      <c r="P40" s="243"/>
      <c r="Q40" s="243"/>
      <c r="R40" s="243"/>
      <c r="S40" s="243"/>
      <c r="T40" s="243"/>
      <c r="U40" s="243"/>
      <c r="V40" s="243"/>
      <c r="W40" s="243"/>
      <c r="X40" s="243"/>
      <c r="Y40" s="244"/>
      <c r="Z40" s="205"/>
      <c r="AA40" s="206"/>
      <c r="AB40" s="206"/>
      <c r="AC40" s="206"/>
      <c r="AD40" s="206"/>
      <c r="AE40" s="206"/>
      <c r="AF40" s="206"/>
      <c r="AG40" s="206"/>
      <c r="AH40" s="207"/>
      <c r="AI40" s="170"/>
      <c r="AJ40" s="171"/>
      <c r="AK40" s="171"/>
      <c r="AL40" s="171"/>
      <c r="AM40" s="171"/>
      <c r="AN40" s="171"/>
      <c r="AO40" s="171"/>
      <c r="AP40" s="171"/>
      <c r="AQ40" s="171"/>
      <c r="AR40" s="171"/>
      <c r="AS40" s="171"/>
      <c r="AT40" s="171"/>
      <c r="AU40" s="171"/>
      <c r="AV40" s="171"/>
      <c r="AW40" s="171"/>
      <c r="AX40" s="171"/>
      <c r="AY40" s="171"/>
      <c r="AZ40" s="172"/>
      <c r="BA40" s="41"/>
      <c r="BB40" s="42"/>
      <c r="BC40" s="42"/>
      <c r="BD40" s="42"/>
      <c r="BE40" s="42"/>
      <c r="BF40" s="42"/>
      <c r="BG40" s="42"/>
      <c r="BH40" s="42"/>
      <c r="BI40" s="42"/>
      <c r="BJ40" s="42"/>
      <c r="BK40" s="42"/>
      <c r="BL40" s="42"/>
      <c r="BM40" s="42"/>
      <c r="BN40" s="42"/>
      <c r="BO40" s="42"/>
      <c r="BP40" s="223"/>
      <c r="BQ40" s="219"/>
      <c r="BR40" s="220"/>
      <c r="BS40" s="128"/>
      <c r="BT40" s="129"/>
      <c r="BU40" s="129"/>
      <c r="BV40" s="129"/>
      <c r="BW40" s="129"/>
      <c r="BX40" s="129"/>
      <c r="BY40" s="130"/>
      <c r="BZ40" s="128"/>
      <c r="CA40" s="129"/>
      <c r="CB40" s="129"/>
      <c r="CC40" s="129"/>
      <c r="CD40" s="129"/>
      <c r="CE40" s="129"/>
      <c r="CF40" s="130"/>
      <c r="CG40" s="61"/>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8"/>
      <c r="DG40" s="102"/>
      <c r="DH40" s="102"/>
      <c r="DI40" s="102"/>
    </row>
    <row r="41" spans="2:113" ht="7.5" customHeight="1">
      <c r="B41" s="416"/>
      <c r="C41" s="416"/>
      <c r="D41" s="416"/>
      <c r="E41" s="368"/>
      <c r="F41" s="338"/>
      <c r="G41" s="466"/>
      <c r="I41" s="6"/>
      <c r="J41" s="4"/>
      <c r="K41" s="243"/>
      <c r="L41" s="243"/>
      <c r="M41" s="243"/>
      <c r="N41" s="243"/>
      <c r="O41" s="243"/>
      <c r="P41" s="243"/>
      <c r="Q41" s="243"/>
      <c r="R41" s="243"/>
      <c r="S41" s="243"/>
      <c r="T41" s="243"/>
      <c r="U41" s="243"/>
      <c r="V41" s="243"/>
      <c r="W41" s="243"/>
      <c r="X41" s="243"/>
      <c r="Y41" s="244"/>
      <c r="Z41" s="205"/>
      <c r="AA41" s="206"/>
      <c r="AB41" s="206"/>
      <c r="AC41" s="206"/>
      <c r="AD41" s="206"/>
      <c r="AE41" s="206"/>
      <c r="AF41" s="206"/>
      <c r="AG41" s="206"/>
      <c r="AH41" s="207"/>
      <c r="AI41" s="93" t="s">
        <v>35</v>
      </c>
      <c r="AJ41" s="94"/>
      <c r="AK41" s="94"/>
      <c r="AL41" s="94"/>
      <c r="AM41" s="94"/>
      <c r="AN41" s="94"/>
      <c r="AO41" s="94"/>
      <c r="AP41" s="94"/>
      <c r="AQ41" s="250"/>
      <c r="AR41" s="93" t="s">
        <v>68</v>
      </c>
      <c r="AS41" s="94"/>
      <c r="AT41" s="94"/>
      <c r="AU41" s="94"/>
      <c r="AV41" s="94"/>
      <c r="AW41" s="94"/>
      <c r="AX41" s="94"/>
      <c r="AY41" s="94"/>
      <c r="AZ41" s="250"/>
      <c r="BA41" s="41" t="str">
        <f>IF((F4=1)*(F100=2),IF(F163="","税額は　　　　月分","税額は　"&amp;F163&amp;"月分"),"税額は　　　　月分")</f>
        <v>税額は　　　　月分</v>
      </c>
      <c r="BB41" s="42"/>
      <c r="BC41" s="42"/>
      <c r="BD41" s="42"/>
      <c r="BE41" s="42"/>
      <c r="BF41" s="42"/>
      <c r="BG41" s="42"/>
      <c r="BH41" s="42"/>
      <c r="BI41" s="42"/>
      <c r="BJ41" s="42"/>
      <c r="BK41" s="42"/>
      <c r="BL41" s="42"/>
      <c r="BM41" s="42"/>
      <c r="BN41" s="42"/>
      <c r="BO41" s="42"/>
      <c r="BP41" s="223"/>
      <c r="BQ41" s="219"/>
      <c r="BR41" s="220"/>
      <c r="BS41" s="170"/>
      <c r="BT41" s="171"/>
      <c r="BU41" s="171"/>
      <c r="BV41" s="171"/>
      <c r="BW41" s="171"/>
      <c r="BX41" s="171"/>
      <c r="BY41" s="172"/>
      <c r="BZ41" s="170"/>
      <c r="CA41" s="171"/>
      <c r="CB41" s="171"/>
      <c r="CC41" s="171"/>
      <c r="CD41" s="171"/>
      <c r="CE41" s="171"/>
      <c r="CF41" s="172"/>
      <c r="CG41" s="61"/>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8"/>
      <c r="DG41" s="102"/>
      <c r="DH41" s="102"/>
      <c r="DI41" s="102"/>
    </row>
    <row r="42" spans="2:113" ht="7.5" customHeight="1">
      <c r="B42" s="416"/>
      <c r="C42" s="416"/>
      <c r="D42" s="416"/>
      <c r="E42" s="368"/>
      <c r="F42" s="338"/>
      <c r="G42" s="466"/>
      <c r="I42" s="6"/>
      <c r="J42" s="4"/>
      <c r="K42" s="242" t="str">
        <f>IF($F$100=2,IF($F$127=1,"（"&amp;TEXT(F139,"m月d日")&amp;"申出）","（　　　月　　　日申出）"),"（　　　月　　　日申出）")</f>
        <v>（　　　月　　　日申出）</v>
      </c>
      <c r="L42" s="242"/>
      <c r="M42" s="242"/>
      <c r="N42" s="242"/>
      <c r="O42" s="242"/>
      <c r="P42" s="242"/>
      <c r="Q42" s="242"/>
      <c r="R42" s="242"/>
      <c r="S42" s="242"/>
      <c r="T42" s="242"/>
      <c r="U42" s="242"/>
      <c r="V42" s="242"/>
      <c r="W42" s="242"/>
      <c r="X42" s="242"/>
      <c r="Y42" s="267"/>
      <c r="Z42" s="205"/>
      <c r="AA42" s="206"/>
      <c r="AB42" s="206"/>
      <c r="AC42" s="206"/>
      <c r="AD42" s="206"/>
      <c r="AE42" s="206"/>
      <c r="AF42" s="206"/>
      <c r="AG42" s="206"/>
      <c r="AH42" s="207"/>
      <c r="AI42" s="95"/>
      <c r="AJ42" s="96"/>
      <c r="AK42" s="96"/>
      <c r="AL42" s="96"/>
      <c r="AM42" s="96"/>
      <c r="AN42" s="96"/>
      <c r="AO42" s="96"/>
      <c r="AP42" s="96"/>
      <c r="AQ42" s="251"/>
      <c r="AR42" s="95"/>
      <c r="AS42" s="96"/>
      <c r="AT42" s="96"/>
      <c r="AU42" s="96"/>
      <c r="AV42" s="96"/>
      <c r="AW42" s="96"/>
      <c r="AX42" s="96"/>
      <c r="AY42" s="96"/>
      <c r="AZ42" s="251"/>
      <c r="BA42" s="41"/>
      <c r="BB42" s="42"/>
      <c r="BC42" s="42"/>
      <c r="BD42" s="42"/>
      <c r="BE42" s="42"/>
      <c r="BF42" s="42"/>
      <c r="BG42" s="42"/>
      <c r="BH42" s="42"/>
      <c r="BI42" s="42"/>
      <c r="BJ42" s="42"/>
      <c r="BK42" s="42"/>
      <c r="BL42" s="42"/>
      <c r="BM42" s="42"/>
      <c r="BN42" s="42"/>
      <c r="BO42" s="42"/>
      <c r="BP42" s="223"/>
      <c r="BQ42" s="219"/>
      <c r="BR42" s="220"/>
      <c r="BS42" s="109" t="s">
        <v>36</v>
      </c>
      <c r="BT42" s="110"/>
      <c r="BU42" s="110"/>
      <c r="BV42" s="110"/>
      <c r="BW42" s="110"/>
      <c r="BX42" s="110"/>
      <c r="BY42" s="140"/>
      <c r="BZ42" s="109" t="s">
        <v>36</v>
      </c>
      <c r="CA42" s="110"/>
      <c r="CB42" s="110"/>
      <c r="CC42" s="110"/>
      <c r="CD42" s="110"/>
      <c r="CE42" s="110"/>
      <c r="CF42" s="140"/>
      <c r="CG42" s="61"/>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8"/>
      <c r="DG42" s="102"/>
      <c r="DH42" s="102"/>
      <c r="DI42" s="102"/>
    </row>
    <row r="43" spans="2:113" ht="7.5" customHeight="1">
      <c r="B43" s="347" t="s">
        <v>21</v>
      </c>
      <c r="C43" s="347"/>
      <c r="D43" s="347"/>
      <c r="E43" s="347"/>
      <c r="F43" s="347"/>
      <c r="G43" s="466"/>
      <c r="I43" s="6"/>
      <c r="J43" s="4"/>
      <c r="K43" s="242"/>
      <c r="L43" s="242"/>
      <c r="M43" s="242"/>
      <c r="N43" s="242"/>
      <c r="O43" s="242"/>
      <c r="P43" s="242"/>
      <c r="Q43" s="242"/>
      <c r="R43" s="242"/>
      <c r="S43" s="242"/>
      <c r="T43" s="242"/>
      <c r="U43" s="242"/>
      <c r="V43" s="242"/>
      <c r="W43" s="242"/>
      <c r="X43" s="242"/>
      <c r="Y43" s="267"/>
      <c r="Z43" s="205"/>
      <c r="AA43" s="206"/>
      <c r="AB43" s="206"/>
      <c r="AC43" s="206"/>
      <c r="AD43" s="206"/>
      <c r="AE43" s="206"/>
      <c r="AF43" s="206"/>
      <c r="AG43" s="206"/>
      <c r="AH43" s="207"/>
      <c r="AI43" s="95"/>
      <c r="AJ43" s="96"/>
      <c r="AK43" s="96"/>
      <c r="AL43" s="96"/>
      <c r="AM43" s="96"/>
      <c r="AN43" s="96"/>
      <c r="AO43" s="96"/>
      <c r="AP43" s="96"/>
      <c r="AQ43" s="251"/>
      <c r="AR43" s="95"/>
      <c r="AS43" s="96"/>
      <c r="AT43" s="96"/>
      <c r="AU43" s="96"/>
      <c r="AV43" s="96"/>
      <c r="AW43" s="96"/>
      <c r="AX43" s="96"/>
      <c r="AY43" s="96"/>
      <c r="AZ43" s="251"/>
      <c r="BA43" s="41"/>
      <c r="BB43" s="42"/>
      <c r="BC43" s="42"/>
      <c r="BD43" s="42"/>
      <c r="BE43" s="42"/>
      <c r="BF43" s="42"/>
      <c r="BG43" s="42"/>
      <c r="BH43" s="42"/>
      <c r="BI43" s="42"/>
      <c r="BJ43" s="42"/>
      <c r="BK43" s="42"/>
      <c r="BL43" s="42"/>
      <c r="BM43" s="42"/>
      <c r="BN43" s="42"/>
      <c r="BO43" s="42"/>
      <c r="BP43" s="223"/>
      <c r="BQ43" s="219"/>
      <c r="BR43" s="220"/>
      <c r="BS43" s="112"/>
      <c r="BT43" s="113"/>
      <c r="BU43" s="113"/>
      <c r="BV43" s="113"/>
      <c r="BW43" s="113"/>
      <c r="BX43" s="113"/>
      <c r="BY43" s="141"/>
      <c r="BZ43" s="112"/>
      <c r="CA43" s="113"/>
      <c r="CB43" s="113"/>
      <c r="CC43" s="113"/>
      <c r="CD43" s="113"/>
      <c r="CE43" s="113"/>
      <c r="CF43" s="141"/>
      <c r="CG43" s="61"/>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8"/>
      <c r="DG43" s="102"/>
      <c r="DH43" s="102"/>
      <c r="DI43" s="102"/>
    </row>
    <row r="44" spans="2:113" ht="7.5" customHeight="1">
      <c r="B44" s="347"/>
      <c r="C44" s="347"/>
      <c r="D44" s="347"/>
      <c r="E44" s="347"/>
      <c r="F44" s="347"/>
      <c r="G44" s="466"/>
      <c r="I44" s="245" t="str">
        <f>IF((F4=1)*(F100=2)*($F$127=2),"②．","２．")</f>
        <v>２．</v>
      </c>
      <c r="J44" s="242"/>
      <c r="K44" s="243" t="str">
        <f>IF(F7="","異動が　　　　年1月1日以降",IF(F10="","異動が"&amp;F7&amp;"　　年1月1日以降",IF(F4=1,"異動が"&amp;F7&amp;F10+1&amp;"年1月1日以降","異動が"&amp;F7&amp;F10+2&amp;"年1月1日以降")))</f>
        <v>異動が平成　　年1月1日以降</v>
      </c>
      <c r="L44" s="243"/>
      <c r="M44" s="243"/>
      <c r="N44" s="243"/>
      <c r="O44" s="243"/>
      <c r="P44" s="243"/>
      <c r="Q44" s="243"/>
      <c r="R44" s="243"/>
      <c r="S44" s="243"/>
      <c r="T44" s="243"/>
      <c r="U44" s="243"/>
      <c r="V44" s="243"/>
      <c r="W44" s="243"/>
      <c r="X44" s="243"/>
      <c r="Y44" s="244"/>
      <c r="Z44" s="205"/>
      <c r="AA44" s="206"/>
      <c r="AB44" s="206"/>
      <c r="AC44" s="206"/>
      <c r="AD44" s="206"/>
      <c r="AE44" s="206"/>
      <c r="AF44" s="206"/>
      <c r="AG44" s="206"/>
      <c r="AH44" s="207"/>
      <c r="AI44" s="95"/>
      <c r="AJ44" s="96"/>
      <c r="AK44" s="96"/>
      <c r="AL44" s="96"/>
      <c r="AM44" s="96"/>
      <c r="AN44" s="96"/>
      <c r="AO44" s="96"/>
      <c r="AP44" s="96"/>
      <c r="AQ44" s="251"/>
      <c r="AR44" s="95"/>
      <c r="AS44" s="96"/>
      <c r="AT44" s="96"/>
      <c r="AU44" s="96"/>
      <c r="AV44" s="96"/>
      <c r="AW44" s="96"/>
      <c r="AX44" s="96"/>
      <c r="AY44" s="96"/>
      <c r="AZ44" s="251"/>
      <c r="BA44" s="41" t="str">
        <f>IF((F4=1)*(F100=2),IF(F166="","（　　　月　　　日納入）","（　"&amp;TEXT(F166,"m月ｄ日")&amp;"納入）"),"（　　　月　　　日納入）")</f>
        <v>（　　　月　　　日納入）</v>
      </c>
      <c r="BB44" s="42"/>
      <c r="BC44" s="42"/>
      <c r="BD44" s="42"/>
      <c r="BE44" s="42"/>
      <c r="BF44" s="42"/>
      <c r="BG44" s="42"/>
      <c r="BH44" s="42"/>
      <c r="BI44" s="42"/>
      <c r="BJ44" s="42"/>
      <c r="BK44" s="42"/>
      <c r="BL44" s="42"/>
      <c r="BM44" s="42"/>
      <c r="BN44" s="42"/>
      <c r="BO44" s="42"/>
      <c r="BP44" s="223"/>
      <c r="BQ44" s="219"/>
      <c r="BR44" s="220"/>
      <c r="BS44" s="142"/>
      <c r="BT44" s="143"/>
      <c r="BU44" s="143"/>
      <c r="BV44" s="143"/>
      <c r="BW44" s="143"/>
      <c r="BX44" s="143"/>
      <c r="BY44" s="144"/>
      <c r="BZ44" s="142"/>
      <c r="CA44" s="143"/>
      <c r="CB44" s="143"/>
      <c r="CC44" s="143"/>
      <c r="CD44" s="143"/>
      <c r="CE44" s="143"/>
      <c r="CF44" s="144"/>
      <c r="CG44" s="61"/>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8"/>
      <c r="DG44" s="102"/>
      <c r="DH44" s="102"/>
      <c r="DI44" s="102"/>
    </row>
    <row r="45" spans="2:113" ht="7.5" customHeight="1">
      <c r="B45" s="347"/>
      <c r="C45" s="347"/>
      <c r="D45" s="347"/>
      <c r="E45" s="347"/>
      <c r="F45" s="347"/>
      <c r="G45" s="466"/>
      <c r="I45" s="241"/>
      <c r="J45" s="242"/>
      <c r="K45" s="243"/>
      <c r="L45" s="243"/>
      <c r="M45" s="243"/>
      <c r="N45" s="243"/>
      <c r="O45" s="243"/>
      <c r="P45" s="243"/>
      <c r="Q45" s="243"/>
      <c r="R45" s="243"/>
      <c r="S45" s="243"/>
      <c r="T45" s="243"/>
      <c r="U45" s="243"/>
      <c r="V45" s="243"/>
      <c r="W45" s="243"/>
      <c r="X45" s="243"/>
      <c r="Y45" s="244"/>
      <c r="Z45" s="208"/>
      <c r="AA45" s="209"/>
      <c r="AB45" s="209"/>
      <c r="AC45" s="209"/>
      <c r="AD45" s="209"/>
      <c r="AE45" s="209"/>
      <c r="AF45" s="209"/>
      <c r="AG45" s="209"/>
      <c r="AH45" s="210"/>
      <c r="AI45" s="252"/>
      <c r="AJ45" s="253"/>
      <c r="AK45" s="253"/>
      <c r="AL45" s="253"/>
      <c r="AM45" s="253"/>
      <c r="AN45" s="253"/>
      <c r="AO45" s="253"/>
      <c r="AP45" s="253"/>
      <c r="AQ45" s="254"/>
      <c r="AR45" s="252"/>
      <c r="AS45" s="253"/>
      <c r="AT45" s="253"/>
      <c r="AU45" s="253"/>
      <c r="AV45" s="253"/>
      <c r="AW45" s="253"/>
      <c r="AX45" s="253"/>
      <c r="AY45" s="253"/>
      <c r="AZ45" s="254"/>
      <c r="BA45" s="41"/>
      <c r="BB45" s="42"/>
      <c r="BC45" s="42"/>
      <c r="BD45" s="42"/>
      <c r="BE45" s="42"/>
      <c r="BF45" s="42"/>
      <c r="BG45" s="42"/>
      <c r="BH45" s="42"/>
      <c r="BI45" s="42"/>
      <c r="BJ45" s="42"/>
      <c r="BK45" s="42"/>
      <c r="BL45" s="42"/>
      <c r="BM45" s="42"/>
      <c r="BN45" s="42"/>
      <c r="BO45" s="42"/>
      <c r="BP45" s="223"/>
      <c r="BQ45" s="219"/>
      <c r="BR45" s="220"/>
      <c r="BS45" s="142"/>
      <c r="BT45" s="143"/>
      <c r="BU45" s="143"/>
      <c r="BV45" s="143"/>
      <c r="BW45" s="143"/>
      <c r="BX45" s="143"/>
      <c r="BY45" s="144"/>
      <c r="BZ45" s="142"/>
      <c r="CA45" s="143"/>
      <c r="CB45" s="143"/>
      <c r="CC45" s="143"/>
      <c r="CD45" s="143"/>
      <c r="CE45" s="143"/>
      <c r="CF45" s="144"/>
      <c r="CG45" s="61"/>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8"/>
      <c r="DG45" s="102"/>
      <c r="DH45" s="102"/>
      <c r="DI45" s="102"/>
    </row>
    <row r="46" spans="2:113" ht="7.5" customHeight="1">
      <c r="B46" s="395" t="s">
        <v>10</v>
      </c>
      <c r="C46" s="395"/>
      <c r="D46" s="395"/>
      <c r="E46" s="368" t="s">
        <v>110</v>
      </c>
      <c r="F46" s="361"/>
      <c r="G46" s="466"/>
      <c r="I46" s="6"/>
      <c r="J46" s="4"/>
      <c r="K46" s="243" t="s">
        <v>30</v>
      </c>
      <c r="L46" s="243"/>
      <c r="M46" s="243"/>
      <c r="N46" s="243"/>
      <c r="O46" s="243"/>
      <c r="P46" s="243"/>
      <c r="Q46" s="243"/>
      <c r="R46" s="243"/>
      <c r="S46" s="243"/>
      <c r="T46" s="243"/>
      <c r="U46" s="243"/>
      <c r="V46" s="243"/>
      <c r="W46" s="243"/>
      <c r="X46" s="243"/>
      <c r="Y46" s="244"/>
      <c r="Z46" s="232" t="str">
        <f>IF((F4=1)*($F$100=2)*(F142&lt;&gt;""),TEXT(F142,"m月d日"),"月　　日")</f>
        <v>月　　日</v>
      </c>
      <c r="AA46" s="233"/>
      <c r="AB46" s="233"/>
      <c r="AC46" s="233"/>
      <c r="AD46" s="233"/>
      <c r="AE46" s="233"/>
      <c r="AF46" s="233"/>
      <c r="AG46" s="233"/>
      <c r="AH46" s="234"/>
      <c r="AI46" s="187">
        <f>IF((F4=1)*($F$100=2)*(F151&lt;&gt;""),F151,"")</f>
      </c>
      <c r="AJ46" s="188"/>
      <c r="AK46" s="188"/>
      <c r="AL46" s="188"/>
      <c r="AM46" s="188"/>
      <c r="AN46" s="188"/>
      <c r="AO46" s="188"/>
      <c r="AP46" s="316" t="s">
        <v>36</v>
      </c>
      <c r="AQ46" s="317"/>
      <c r="AR46" s="109" t="s">
        <v>36</v>
      </c>
      <c r="AS46" s="110"/>
      <c r="AT46" s="110"/>
      <c r="AU46" s="110"/>
      <c r="AV46" s="110"/>
      <c r="AW46" s="110"/>
      <c r="AX46" s="110"/>
      <c r="AY46" s="110"/>
      <c r="AZ46" s="140"/>
      <c r="BA46" s="41"/>
      <c r="BB46" s="42"/>
      <c r="BC46" s="42"/>
      <c r="BD46" s="42"/>
      <c r="BE46" s="42"/>
      <c r="BF46" s="42"/>
      <c r="BG46" s="42"/>
      <c r="BH46" s="42"/>
      <c r="BI46" s="42"/>
      <c r="BJ46" s="42"/>
      <c r="BK46" s="42"/>
      <c r="BL46" s="42"/>
      <c r="BM46" s="42"/>
      <c r="BN46" s="42"/>
      <c r="BO46" s="42"/>
      <c r="BP46" s="223"/>
      <c r="BQ46" s="219"/>
      <c r="BR46" s="220"/>
      <c r="BS46" s="142"/>
      <c r="BT46" s="143"/>
      <c r="BU46" s="143"/>
      <c r="BV46" s="143"/>
      <c r="BW46" s="143"/>
      <c r="BX46" s="143"/>
      <c r="BY46" s="144"/>
      <c r="BZ46" s="142"/>
      <c r="CA46" s="143"/>
      <c r="CB46" s="143"/>
      <c r="CC46" s="143"/>
      <c r="CD46" s="143"/>
      <c r="CE46" s="143"/>
      <c r="CF46" s="144"/>
      <c r="CG46" s="61"/>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8"/>
      <c r="DG46" s="102"/>
      <c r="DH46" s="102"/>
      <c r="DI46" s="102"/>
    </row>
    <row r="47" spans="2:113" ht="7.5" customHeight="1">
      <c r="B47" s="395"/>
      <c r="C47" s="395"/>
      <c r="D47" s="395"/>
      <c r="E47" s="368"/>
      <c r="F47" s="361"/>
      <c r="G47" s="466"/>
      <c r="I47" s="6"/>
      <c r="J47" s="4"/>
      <c r="K47" s="243"/>
      <c r="L47" s="243"/>
      <c r="M47" s="243"/>
      <c r="N47" s="243"/>
      <c r="O47" s="243"/>
      <c r="P47" s="243"/>
      <c r="Q47" s="243"/>
      <c r="R47" s="243"/>
      <c r="S47" s="243"/>
      <c r="T47" s="243"/>
      <c r="U47" s="243"/>
      <c r="V47" s="243"/>
      <c r="W47" s="243"/>
      <c r="X47" s="243"/>
      <c r="Y47" s="244"/>
      <c r="Z47" s="226"/>
      <c r="AA47" s="227"/>
      <c r="AB47" s="227"/>
      <c r="AC47" s="227"/>
      <c r="AD47" s="227"/>
      <c r="AE47" s="227"/>
      <c r="AF47" s="227"/>
      <c r="AG47" s="227"/>
      <c r="AH47" s="228"/>
      <c r="AI47" s="157"/>
      <c r="AJ47" s="158"/>
      <c r="AK47" s="158"/>
      <c r="AL47" s="158"/>
      <c r="AM47" s="158"/>
      <c r="AN47" s="158"/>
      <c r="AO47" s="158"/>
      <c r="AP47" s="235"/>
      <c r="AQ47" s="236"/>
      <c r="AR47" s="112"/>
      <c r="AS47" s="113"/>
      <c r="AT47" s="113"/>
      <c r="AU47" s="113"/>
      <c r="AV47" s="113"/>
      <c r="AW47" s="113"/>
      <c r="AX47" s="113"/>
      <c r="AY47" s="113"/>
      <c r="AZ47" s="141"/>
      <c r="BA47" s="41" t="s">
        <v>124</v>
      </c>
      <c r="BB47" s="42"/>
      <c r="BC47" s="42"/>
      <c r="BD47" s="42"/>
      <c r="BE47" s="42"/>
      <c r="BF47" s="42"/>
      <c r="BG47" s="42"/>
      <c r="BH47" s="42"/>
      <c r="BI47" s="42"/>
      <c r="BJ47" s="42"/>
      <c r="BK47" s="42"/>
      <c r="BL47" s="42"/>
      <c r="BM47" s="42"/>
      <c r="BN47" s="42"/>
      <c r="BO47" s="42"/>
      <c r="BP47" s="223"/>
      <c r="BQ47" s="219"/>
      <c r="BR47" s="220"/>
      <c r="BS47" s="142"/>
      <c r="BT47" s="143"/>
      <c r="BU47" s="143"/>
      <c r="BV47" s="143"/>
      <c r="BW47" s="143"/>
      <c r="BX47" s="143"/>
      <c r="BY47" s="144"/>
      <c r="BZ47" s="142"/>
      <c r="CA47" s="143"/>
      <c r="CB47" s="143"/>
      <c r="CC47" s="143"/>
      <c r="CD47" s="143"/>
      <c r="CE47" s="143"/>
      <c r="CF47" s="144"/>
      <c r="CG47" s="61"/>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8"/>
      <c r="DG47" s="102"/>
      <c r="DH47" s="102"/>
      <c r="DI47" s="102"/>
    </row>
    <row r="48" spans="2:113" ht="7.5" customHeight="1">
      <c r="B48" s="395"/>
      <c r="C48" s="395"/>
      <c r="D48" s="395"/>
      <c r="E48" s="368"/>
      <c r="F48" s="361"/>
      <c r="G48" s="466"/>
      <c r="I48" s="6"/>
      <c r="J48" s="4"/>
      <c r="K48" s="243" t="s">
        <v>31</v>
      </c>
      <c r="L48" s="243"/>
      <c r="M48" s="243"/>
      <c r="N48" s="243"/>
      <c r="O48" s="243"/>
      <c r="P48" s="243"/>
      <c r="Q48" s="243"/>
      <c r="R48" s="243"/>
      <c r="S48" s="243"/>
      <c r="T48" s="243"/>
      <c r="U48" s="243"/>
      <c r="V48" s="243"/>
      <c r="W48" s="243"/>
      <c r="X48" s="243"/>
      <c r="Y48" s="244"/>
      <c r="Z48" s="226" t="str">
        <f>IF((F4=1)*($F$100=2)*(F145&lt;&gt;""),TEXT(F145,"m月d日"),"月　　日")</f>
        <v>月　　日</v>
      </c>
      <c r="AA48" s="227"/>
      <c r="AB48" s="227"/>
      <c r="AC48" s="227"/>
      <c r="AD48" s="227"/>
      <c r="AE48" s="227"/>
      <c r="AF48" s="227"/>
      <c r="AG48" s="227"/>
      <c r="AH48" s="228"/>
      <c r="AI48" s="157">
        <f>IF((F4=1)*($F$100=2)*(F154&lt;&gt;""),F154,"")</f>
      </c>
      <c r="AJ48" s="158"/>
      <c r="AK48" s="158"/>
      <c r="AL48" s="158"/>
      <c r="AM48" s="158"/>
      <c r="AN48" s="158"/>
      <c r="AO48" s="158"/>
      <c r="AP48" s="235" t="s">
        <v>36</v>
      </c>
      <c r="AQ48" s="236"/>
      <c r="AR48" s="192">
        <f>IF((F4=1)*(F100=2),SUM(AI46:AO51),"")</f>
      </c>
      <c r="AS48" s="193"/>
      <c r="AT48" s="193"/>
      <c r="AU48" s="193"/>
      <c r="AV48" s="193"/>
      <c r="AW48" s="193"/>
      <c r="AX48" s="193"/>
      <c r="AY48" s="193"/>
      <c r="AZ48" s="194"/>
      <c r="BA48" s="41"/>
      <c r="BB48" s="42"/>
      <c r="BC48" s="42"/>
      <c r="BD48" s="42"/>
      <c r="BE48" s="42"/>
      <c r="BF48" s="42"/>
      <c r="BG48" s="42"/>
      <c r="BH48" s="42"/>
      <c r="BI48" s="42"/>
      <c r="BJ48" s="42"/>
      <c r="BK48" s="42"/>
      <c r="BL48" s="42"/>
      <c r="BM48" s="42"/>
      <c r="BN48" s="42"/>
      <c r="BO48" s="42"/>
      <c r="BP48" s="223"/>
      <c r="BQ48" s="219"/>
      <c r="BR48" s="220"/>
      <c r="BS48" s="142"/>
      <c r="BT48" s="143"/>
      <c r="BU48" s="143"/>
      <c r="BV48" s="143"/>
      <c r="BW48" s="143"/>
      <c r="BX48" s="143"/>
      <c r="BY48" s="144"/>
      <c r="BZ48" s="142"/>
      <c r="CA48" s="143"/>
      <c r="CB48" s="143"/>
      <c r="CC48" s="143"/>
      <c r="CD48" s="143"/>
      <c r="CE48" s="143"/>
      <c r="CF48" s="144"/>
      <c r="CG48" s="61"/>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8"/>
      <c r="DG48" s="102"/>
      <c r="DH48" s="102"/>
      <c r="DI48" s="102"/>
    </row>
    <row r="49" spans="2:113" ht="7.5" customHeight="1">
      <c r="B49" s="395" t="s">
        <v>8</v>
      </c>
      <c r="C49" s="395"/>
      <c r="D49" s="395"/>
      <c r="E49" s="368" t="s">
        <v>83</v>
      </c>
      <c r="F49" s="338"/>
      <c r="G49" s="466"/>
      <c r="I49" s="7"/>
      <c r="J49" s="5"/>
      <c r="K49" s="318"/>
      <c r="L49" s="318"/>
      <c r="M49" s="318"/>
      <c r="N49" s="318"/>
      <c r="O49" s="318"/>
      <c r="P49" s="318"/>
      <c r="Q49" s="318"/>
      <c r="R49" s="318"/>
      <c r="S49" s="318"/>
      <c r="T49" s="318"/>
      <c r="U49" s="318"/>
      <c r="V49" s="318"/>
      <c r="W49" s="318"/>
      <c r="X49" s="318"/>
      <c r="Y49" s="319"/>
      <c r="Z49" s="226"/>
      <c r="AA49" s="227"/>
      <c r="AB49" s="227"/>
      <c r="AC49" s="227"/>
      <c r="AD49" s="227"/>
      <c r="AE49" s="227"/>
      <c r="AF49" s="227"/>
      <c r="AG49" s="227"/>
      <c r="AH49" s="228"/>
      <c r="AI49" s="157"/>
      <c r="AJ49" s="158"/>
      <c r="AK49" s="158"/>
      <c r="AL49" s="158"/>
      <c r="AM49" s="158"/>
      <c r="AN49" s="158"/>
      <c r="AO49" s="158"/>
      <c r="AP49" s="235"/>
      <c r="AQ49" s="236"/>
      <c r="AR49" s="195"/>
      <c r="AS49" s="193"/>
      <c r="AT49" s="193"/>
      <c r="AU49" s="193"/>
      <c r="AV49" s="193"/>
      <c r="AW49" s="193"/>
      <c r="AX49" s="193"/>
      <c r="AY49" s="193"/>
      <c r="AZ49" s="194"/>
      <c r="BA49" s="41"/>
      <c r="BB49" s="42"/>
      <c r="BC49" s="42"/>
      <c r="BD49" s="42"/>
      <c r="BE49" s="42"/>
      <c r="BF49" s="42"/>
      <c r="BG49" s="42"/>
      <c r="BH49" s="42"/>
      <c r="BI49" s="42"/>
      <c r="BJ49" s="42"/>
      <c r="BK49" s="42"/>
      <c r="BL49" s="42"/>
      <c r="BM49" s="42"/>
      <c r="BN49" s="42"/>
      <c r="BO49" s="42"/>
      <c r="BP49" s="223"/>
      <c r="BQ49" s="219"/>
      <c r="BR49" s="220"/>
      <c r="BS49" s="142"/>
      <c r="BT49" s="143"/>
      <c r="BU49" s="143"/>
      <c r="BV49" s="143"/>
      <c r="BW49" s="143"/>
      <c r="BX49" s="143"/>
      <c r="BY49" s="144"/>
      <c r="BZ49" s="142"/>
      <c r="CA49" s="143"/>
      <c r="CB49" s="143"/>
      <c r="CC49" s="143"/>
      <c r="CD49" s="143"/>
      <c r="CE49" s="143"/>
      <c r="CF49" s="144"/>
      <c r="CG49" s="61"/>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8"/>
      <c r="DG49" s="102"/>
      <c r="DH49" s="102"/>
      <c r="DI49" s="102"/>
    </row>
    <row r="50" spans="2:113" ht="7.5" customHeight="1">
      <c r="B50" s="395"/>
      <c r="C50" s="395"/>
      <c r="D50" s="395"/>
      <c r="E50" s="368"/>
      <c r="F50" s="338"/>
      <c r="G50" s="466"/>
      <c r="I50" s="224" t="s">
        <v>32</v>
      </c>
      <c r="J50" s="126"/>
      <c r="K50" s="126"/>
      <c r="L50" s="126"/>
      <c r="M50" s="126"/>
      <c r="N50" s="126"/>
      <c r="O50" s="126"/>
      <c r="P50" s="126"/>
      <c r="Q50" s="127"/>
      <c r="R50" s="211"/>
      <c r="S50" s="116"/>
      <c r="T50" s="116"/>
      <c r="U50" s="116"/>
      <c r="V50" s="116"/>
      <c r="W50" s="116"/>
      <c r="X50" s="116"/>
      <c r="Y50" s="212"/>
      <c r="Z50" s="226" t="str">
        <f>IF((F4=1)*($F$100=2)*(F148&lt;&gt;""),TEXT(F148,"m月d日"),"月　　日")</f>
        <v>月　　日</v>
      </c>
      <c r="AA50" s="227"/>
      <c r="AB50" s="227"/>
      <c r="AC50" s="227"/>
      <c r="AD50" s="227"/>
      <c r="AE50" s="227"/>
      <c r="AF50" s="227"/>
      <c r="AG50" s="227"/>
      <c r="AH50" s="228"/>
      <c r="AI50" s="157">
        <f>IF((F4=1)*($F$100=2)*(F157&lt;&gt;""),F157,"")</f>
      </c>
      <c r="AJ50" s="158"/>
      <c r="AK50" s="158"/>
      <c r="AL50" s="158"/>
      <c r="AM50" s="158"/>
      <c r="AN50" s="158"/>
      <c r="AO50" s="158"/>
      <c r="AP50" s="235" t="s">
        <v>36</v>
      </c>
      <c r="AQ50" s="236"/>
      <c r="AR50" s="195"/>
      <c r="AS50" s="193"/>
      <c r="AT50" s="193"/>
      <c r="AU50" s="193"/>
      <c r="AV50" s="193"/>
      <c r="AW50" s="193"/>
      <c r="AX50" s="193"/>
      <c r="AY50" s="193"/>
      <c r="AZ50" s="194"/>
      <c r="BA50" s="61"/>
      <c r="BB50" s="47"/>
      <c r="BC50" s="47"/>
      <c r="BD50" s="47"/>
      <c r="BE50" s="47"/>
      <c r="BF50" s="47"/>
      <c r="BG50" s="47"/>
      <c r="BH50" s="47"/>
      <c r="BI50" s="47"/>
      <c r="BJ50" s="47"/>
      <c r="BK50" s="47"/>
      <c r="BL50" s="47"/>
      <c r="BM50" s="47"/>
      <c r="BN50" s="47"/>
      <c r="BO50" s="47"/>
      <c r="BP50" s="215"/>
      <c r="BQ50" s="219"/>
      <c r="BR50" s="220"/>
      <c r="BS50" s="142"/>
      <c r="BT50" s="143"/>
      <c r="BU50" s="143"/>
      <c r="BV50" s="143"/>
      <c r="BW50" s="143"/>
      <c r="BX50" s="143"/>
      <c r="BY50" s="144"/>
      <c r="BZ50" s="142"/>
      <c r="CA50" s="143"/>
      <c r="CB50" s="143"/>
      <c r="CC50" s="143"/>
      <c r="CD50" s="143"/>
      <c r="CE50" s="143"/>
      <c r="CF50" s="144"/>
      <c r="CG50" s="61"/>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8"/>
      <c r="DG50" s="102"/>
      <c r="DH50" s="102"/>
      <c r="DI50" s="102"/>
    </row>
    <row r="51" spans="2:113" ht="7.5" customHeight="1" thickBot="1">
      <c r="B51" s="395"/>
      <c r="C51" s="395"/>
      <c r="D51" s="395"/>
      <c r="E51" s="368"/>
      <c r="F51" s="338"/>
      <c r="G51" s="466"/>
      <c r="I51" s="225"/>
      <c r="J51" s="132"/>
      <c r="K51" s="132"/>
      <c r="L51" s="132"/>
      <c r="M51" s="132"/>
      <c r="N51" s="132"/>
      <c r="O51" s="132"/>
      <c r="P51" s="132"/>
      <c r="Q51" s="133"/>
      <c r="R51" s="199"/>
      <c r="S51" s="183"/>
      <c r="T51" s="183"/>
      <c r="U51" s="183"/>
      <c r="V51" s="183"/>
      <c r="W51" s="183"/>
      <c r="X51" s="183"/>
      <c r="Y51" s="184"/>
      <c r="Z51" s="229"/>
      <c r="AA51" s="230"/>
      <c r="AB51" s="230"/>
      <c r="AC51" s="230"/>
      <c r="AD51" s="230"/>
      <c r="AE51" s="230"/>
      <c r="AF51" s="230"/>
      <c r="AG51" s="230"/>
      <c r="AH51" s="231"/>
      <c r="AI51" s="159"/>
      <c r="AJ51" s="160"/>
      <c r="AK51" s="160"/>
      <c r="AL51" s="160"/>
      <c r="AM51" s="160"/>
      <c r="AN51" s="160"/>
      <c r="AO51" s="160"/>
      <c r="AP51" s="237"/>
      <c r="AQ51" s="238"/>
      <c r="AR51" s="196"/>
      <c r="AS51" s="197"/>
      <c r="AT51" s="197"/>
      <c r="AU51" s="197"/>
      <c r="AV51" s="197"/>
      <c r="AW51" s="197"/>
      <c r="AX51" s="197"/>
      <c r="AY51" s="197"/>
      <c r="AZ51" s="198"/>
      <c r="BA51" s="199"/>
      <c r="BB51" s="183"/>
      <c r="BC51" s="183"/>
      <c r="BD51" s="183"/>
      <c r="BE51" s="183"/>
      <c r="BF51" s="183"/>
      <c r="BG51" s="183"/>
      <c r="BH51" s="183"/>
      <c r="BI51" s="183"/>
      <c r="BJ51" s="183"/>
      <c r="BK51" s="183"/>
      <c r="BL51" s="183"/>
      <c r="BM51" s="183"/>
      <c r="BN51" s="183"/>
      <c r="BO51" s="183"/>
      <c r="BP51" s="216"/>
      <c r="BQ51" s="221"/>
      <c r="BR51" s="222"/>
      <c r="BS51" s="145"/>
      <c r="BT51" s="146"/>
      <c r="BU51" s="146"/>
      <c r="BV51" s="146"/>
      <c r="BW51" s="146"/>
      <c r="BX51" s="146"/>
      <c r="BY51" s="147"/>
      <c r="BZ51" s="145"/>
      <c r="CA51" s="146"/>
      <c r="CB51" s="146"/>
      <c r="CC51" s="146"/>
      <c r="CD51" s="146"/>
      <c r="CE51" s="146"/>
      <c r="CF51" s="147"/>
      <c r="CG51" s="97"/>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50"/>
      <c r="DG51" s="102"/>
      <c r="DH51" s="102"/>
      <c r="DI51" s="102"/>
    </row>
    <row r="52" spans="2:113" ht="7.5" customHeight="1">
      <c r="B52" s="395" t="s">
        <v>22</v>
      </c>
      <c r="C52" s="395" t="s">
        <v>82</v>
      </c>
      <c r="D52" s="363" t="s">
        <v>78</v>
      </c>
      <c r="E52" s="369" t="s">
        <v>83</v>
      </c>
      <c r="F52" s="345"/>
      <c r="G52" s="466"/>
      <c r="I52" s="328" t="s">
        <v>44</v>
      </c>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c r="BW52" s="328"/>
      <c r="BX52" s="328"/>
      <c r="BY52" s="328"/>
      <c r="BZ52" s="328"/>
      <c r="CA52" s="328"/>
      <c r="CB52" s="328"/>
      <c r="CC52" s="328"/>
      <c r="CD52" s="328"/>
      <c r="CE52" s="328"/>
      <c r="CF52" s="328"/>
      <c r="CG52" s="328"/>
      <c r="CH52" s="328"/>
      <c r="CI52" s="328"/>
      <c r="CJ52" s="328"/>
      <c r="CK52" s="328"/>
      <c r="CL52" s="328"/>
      <c r="CM52" s="328"/>
      <c r="CN52" s="328"/>
      <c r="CO52" s="328"/>
      <c r="CP52" s="328"/>
      <c r="CQ52" s="328"/>
      <c r="CR52" s="328"/>
      <c r="CS52" s="328"/>
      <c r="CT52" s="328"/>
      <c r="CU52" s="328"/>
      <c r="CV52" s="328"/>
      <c r="CW52" s="328"/>
      <c r="CX52" s="328"/>
      <c r="CY52" s="328"/>
      <c r="CZ52" s="328"/>
      <c r="DA52" s="328"/>
      <c r="DB52" s="328"/>
      <c r="DC52" s="328"/>
      <c r="DD52" s="328"/>
      <c r="DE52" s="328"/>
      <c r="DF52" s="328"/>
      <c r="DG52" s="102"/>
      <c r="DH52" s="102"/>
      <c r="DI52" s="102"/>
    </row>
    <row r="53" spans="2:113" ht="7.5" customHeight="1">
      <c r="B53" s="395"/>
      <c r="C53" s="395"/>
      <c r="D53" s="364"/>
      <c r="E53" s="370"/>
      <c r="F53" s="341"/>
      <c r="G53" s="466"/>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c r="DA53" s="328"/>
      <c r="DB53" s="328"/>
      <c r="DC53" s="328"/>
      <c r="DD53" s="328"/>
      <c r="DE53" s="328"/>
      <c r="DF53" s="328"/>
      <c r="DG53" s="102"/>
      <c r="DH53" s="102"/>
      <c r="DI53" s="102"/>
    </row>
    <row r="54" spans="2:113" ht="7.5" customHeight="1" thickBot="1">
      <c r="B54" s="395"/>
      <c r="C54" s="395"/>
      <c r="D54" s="364"/>
      <c r="E54" s="370"/>
      <c r="F54" s="341"/>
      <c r="G54" s="466"/>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CU54" s="328"/>
      <c r="CV54" s="328"/>
      <c r="CW54" s="328"/>
      <c r="CX54" s="328"/>
      <c r="CY54" s="328"/>
      <c r="CZ54" s="328"/>
      <c r="DA54" s="328"/>
      <c r="DB54" s="328"/>
      <c r="DC54" s="328"/>
      <c r="DD54" s="328"/>
      <c r="DE54" s="328"/>
      <c r="DF54" s="328"/>
      <c r="DG54" s="102"/>
      <c r="DH54" s="102"/>
      <c r="DI54" s="102"/>
    </row>
    <row r="55" spans="2:113" ht="7.5" customHeight="1">
      <c r="B55" s="395"/>
      <c r="C55" s="395"/>
      <c r="D55" s="364" t="s">
        <v>79</v>
      </c>
      <c r="E55" s="370"/>
      <c r="F55" s="341"/>
      <c r="G55" s="466"/>
      <c r="I55" s="313" t="str">
        <f>IF((F4=1)*($F$100=1)*(F172&lt;&gt;""),"月割額　"&amp;TEXT(F172,"#,###")&amp;"円を","月割額　　　　　　円を")</f>
        <v>月割額　　　　　　円を</v>
      </c>
      <c r="J55" s="45"/>
      <c r="K55" s="45"/>
      <c r="L55" s="45"/>
      <c r="M55" s="45"/>
      <c r="N55" s="45"/>
      <c r="O55" s="45"/>
      <c r="P55" s="45"/>
      <c r="Q55" s="45"/>
      <c r="R55" s="45"/>
      <c r="S55" s="45"/>
      <c r="T55" s="45"/>
      <c r="U55" s="45"/>
      <c r="V55" s="45"/>
      <c r="W55" s="46"/>
      <c r="X55" s="161" t="s">
        <v>45</v>
      </c>
      <c r="Y55" s="162"/>
      <c r="Z55" s="167" t="s">
        <v>46</v>
      </c>
      <c r="AA55" s="168"/>
      <c r="AB55" s="168"/>
      <c r="AC55" s="168"/>
      <c r="AD55" s="168"/>
      <c r="AE55" s="168"/>
      <c r="AF55" s="169"/>
      <c r="AG55" s="39">
        <f>IF($F$100=1,IF(F175="","",F175),"")</f>
      </c>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5"/>
      <c r="BN55" s="45"/>
      <c r="BO55" s="45"/>
      <c r="BP55" s="46"/>
      <c r="BQ55" s="186" t="s">
        <v>9</v>
      </c>
      <c r="BR55" s="168"/>
      <c r="BS55" s="168"/>
      <c r="BT55" s="168"/>
      <c r="BU55" s="168"/>
      <c r="BV55" s="169"/>
      <c r="BW55" s="27" t="str">
        <f>IF((F100=1)*(F184&lt;&gt;""),F184,"　　　　　　　局　　　　　番")</f>
        <v>　　　　　　　局　　　　　番</v>
      </c>
      <c r="BX55" s="28"/>
      <c r="BY55" s="28"/>
      <c r="BZ55" s="28"/>
      <c r="CA55" s="28"/>
      <c r="CB55" s="28"/>
      <c r="CC55" s="28"/>
      <c r="CD55" s="28"/>
      <c r="CE55" s="28"/>
      <c r="CF55" s="28"/>
      <c r="CG55" s="28"/>
      <c r="CH55" s="28"/>
      <c r="CI55" s="28"/>
      <c r="CJ55" s="28"/>
      <c r="CK55" s="189"/>
      <c r="CL55" s="167" t="s">
        <v>51</v>
      </c>
      <c r="CM55" s="168"/>
      <c r="CN55" s="168"/>
      <c r="CO55" s="168"/>
      <c r="CP55" s="168"/>
      <c r="CQ55" s="168"/>
      <c r="CR55" s="168"/>
      <c r="CS55" s="168"/>
      <c r="CT55" s="169"/>
      <c r="CU55" s="27">
        <f>IF(F100=1,IF(F196="","",F196),"")</f>
      </c>
      <c r="CV55" s="28"/>
      <c r="CW55" s="28"/>
      <c r="CX55" s="28"/>
      <c r="CY55" s="28"/>
      <c r="CZ55" s="28"/>
      <c r="DA55" s="28"/>
      <c r="DB55" s="28"/>
      <c r="DC55" s="28"/>
      <c r="DD55" s="28"/>
      <c r="DE55" s="28"/>
      <c r="DF55" s="314"/>
      <c r="DG55" s="102"/>
      <c r="DH55" s="102"/>
      <c r="DI55" s="102"/>
    </row>
    <row r="56" spans="2:113" ht="7.5" customHeight="1">
      <c r="B56" s="395"/>
      <c r="C56" s="395"/>
      <c r="D56" s="364"/>
      <c r="E56" s="370"/>
      <c r="F56" s="341"/>
      <c r="G56" s="466"/>
      <c r="I56" s="181"/>
      <c r="J56" s="47"/>
      <c r="K56" s="47"/>
      <c r="L56" s="47"/>
      <c r="M56" s="47"/>
      <c r="N56" s="47"/>
      <c r="O56" s="47"/>
      <c r="P56" s="47"/>
      <c r="Q56" s="47"/>
      <c r="R56" s="47"/>
      <c r="S56" s="47"/>
      <c r="T56" s="47"/>
      <c r="U56" s="47"/>
      <c r="V56" s="47"/>
      <c r="W56" s="48"/>
      <c r="X56" s="163"/>
      <c r="Y56" s="164"/>
      <c r="Z56" s="128"/>
      <c r="AA56" s="129"/>
      <c r="AB56" s="129"/>
      <c r="AC56" s="129"/>
      <c r="AD56" s="129"/>
      <c r="AE56" s="129"/>
      <c r="AF56" s="130"/>
      <c r="AG56" s="41"/>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7"/>
      <c r="BN56" s="47"/>
      <c r="BO56" s="47"/>
      <c r="BP56" s="48"/>
      <c r="BQ56" s="128"/>
      <c r="BR56" s="129"/>
      <c r="BS56" s="129"/>
      <c r="BT56" s="129"/>
      <c r="BU56" s="129"/>
      <c r="BV56" s="130"/>
      <c r="BW56" s="29"/>
      <c r="BX56" s="30"/>
      <c r="BY56" s="30"/>
      <c r="BZ56" s="30"/>
      <c r="CA56" s="30"/>
      <c r="CB56" s="30"/>
      <c r="CC56" s="30"/>
      <c r="CD56" s="30"/>
      <c r="CE56" s="30"/>
      <c r="CF56" s="30"/>
      <c r="CG56" s="30"/>
      <c r="CH56" s="30"/>
      <c r="CI56" s="30"/>
      <c r="CJ56" s="30"/>
      <c r="CK56" s="190"/>
      <c r="CL56" s="128"/>
      <c r="CM56" s="129"/>
      <c r="CN56" s="129"/>
      <c r="CO56" s="129"/>
      <c r="CP56" s="129"/>
      <c r="CQ56" s="129"/>
      <c r="CR56" s="129"/>
      <c r="CS56" s="129"/>
      <c r="CT56" s="130"/>
      <c r="CU56" s="29"/>
      <c r="CV56" s="30"/>
      <c r="CW56" s="30"/>
      <c r="CX56" s="30"/>
      <c r="CY56" s="30"/>
      <c r="CZ56" s="30"/>
      <c r="DA56" s="30"/>
      <c r="DB56" s="30"/>
      <c r="DC56" s="30"/>
      <c r="DD56" s="30"/>
      <c r="DE56" s="30"/>
      <c r="DF56" s="122"/>
      <c r="DG56" s="102"/>
      <c r="DH56" s="102"/>
      <c r="DI56" s="102"/>
    </row>
    <row r="57" spans="2:113" ht="7.5" customHeight="1">
      <c r="B57" s="395"/>
      <c r="C57" s="395"/>
      <c r="D57" s="367"/>
      <c r="E57" s="371"/>
      <c r="F57" s="344"/>
      <c r="G57" s="466"/>
      <c r="I57" s="181"/>
      <c r="J57" s="47"/>
      <c r="K57" s="47"/>
      <c r="L57" s="47"/>
      <c r="M57" s="47"/>
      <c r="N57" s="47"/>
      <c r="O57" s="47"/>
      <c r="P57" s="47"/>
      <c r="Q57" s="47"/>
      <c r="R57" s="47"/>
      <c r="S57" s="47"/>
      <c r="T57" s="47"/>
      <c r="U57" s="47"/>
      <c r="V57" s="47"/>
      <c r="W57" s="48"/>
      <c r="X57" s="163"/>
      <c r="Y57" s="164"/>
      <c r="Z57" s="128"/>
      <c r="AA57" s="129"/>
      <c r="AB57" s="129"/>
      <c r="AC57" s="129"/>
      <c r="AD57" s="129"/>
      <c r="AE57" s="129"/>
      <c r="AF57" s="130"/>
      <c r="AG57" s="41"/>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7"/>
      <c r="BN57" s="47"/>
      <c r="BO57" s="47"/>
      <c r="BP57" s="48"/>
      <c r="BQ57" s="128"/>
      <c r="BR57" s="129"/>
      <c r="BS57" s="129"/>
      <c r="BT57" s="129"/>
      <c r="BU57" s="129"/>
      <c r="BV57" s="130"/>
      <c r="BW57" s="142" t="s">
        <v>103</v>
      </c>
      <c r="BX57" s="143"/>
      <c r="BY57" s="143"/>
      <c r="BZ57" s="143"/>
      <c r="CA57" s="143"/>
      <c r="CB57" s="143"/>
      <c r="CC57" s="35">
        <f>IF(F100=1,IF(F187="","",F187),"")</f>
      </c>
      <c r="CD57" s="35"/>
      <c r="CE57" s="35"/>
      <c r="CF57" s="35"/>
      <c r="CG57" s="35"/>
      <c r="CH57" s="35"/>
      <c r="CI57" s="35"/>
      <c r="CJ57" s="35"/>
      <c r="CK57" s="36"/>
      <c r="CL57" s="128"/>
      <c r="CM57" s="129"/>
      <c r="CN57" s="129"/>
      <c r="CO57" s="129"/>
      <c r="CP57" s="129"/>
      <c r="CQ57" s="129"/>
      <c r="CR57" s="129"/>
      <c r="CS57" s="129"/>
      <c r="CT57" s="130"/>
      <c r="CU57" s="29">
        <f>IF(F100=1,IF(F199="","",F199),"")</f>
      </c>
      <c r="CV57" s="30"/>
      <c r="CW57" s="30"/>
      <c r="CX57" s="30"/>
      <c r="CY57" s="30"/>
      <c r="CZ57" s="30"/>
      <c r="DA57" s="30"/>
      <c r="DB57" s="30"/>
      <c r="DC57" s="30"/>
      <c r="DD57" s="30"/>
      <c r="DE57" s="30"/>
      <c r="DF57" s="122"/>
      <c r="DG57" s="102"/>
      <c r="DH57" s="102"/>
      <c r="DI57" s="102"/>
    </row>
    <row r="58" spans="2:113" ht="7.5" customHeight="1">
      <c r="B58" s="395"/>
      <c r="C58" s="395" t="s">
        <v>24</v>
      </c>
      <c r="D58" s="363" t="s">
        <v>78</v>
      </c>
      <c r="E58" s="369"/>
      <c r="F58" s="345"/>
      <c r="G58" s="466"/>
      <c r="I58" s="181"/>
      <c r="J58" s="47"/>
      <c r="K58" s="47"/>
      <c r="L58" s="47"/>
      <c r="M58" s="47"/>
      <c r="N58" s="47"/>
      <c r="O58" s="47"/>
      <c r="P58" s="47"/>
      <c r="Q58" s="47"/>
      <c r="R58" s="47"/>
      <c r="S58" s="47"/>
      <c r="T58" s="47"/>
      <c r="U58" s="47"/>
      <c r="V58" s="47"/>
      <c r="W58" s="48"/>
      <c r="X58" s="163"/>
      <c r="Y58" s="164"/>
      <c r="Z58" s="170"/>
      <c r="AA58" s="171"/>
      <c r="AB58" s="171"/>
      <c r="AC58" s="171"/>
      <c r="AD58" s="171"/>
      <c r="AE58" s="171"/>
      <c r="AF58" s="172"/>
      <c r="AG58" s="43"/>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9"/>
      <c r="BN58" s="49"/>
      <c r="BO58" s="49"/>
      <c r="BP58" s="50"/>
      <c r="BQ58" s="170"/>
      <c r="BR58" s="171"/>
      <c r="BS58" s="171"/>
      <c r="BT58" s="171"/>
      <c r="BU58" s="171"/>
      <c r="BV58" s="172"/>
      <c r="BW58" s="145"/>
      <c r="BX58" s="146"/>
      <c r="BY58" s="146"/>
      <c r="BZ58" s="146"/>
      <c r="CA58" s="146"/>
      <c r="CB58" s="146"/>
      <c r="CC58" s="37"/>
      <c r="CD58" s="37"/>
      <c r="CE58" s="37"/>
      <c r="CF58" s="37"/>
      <c r="CG58" s="37"/>
      <c r="CH58" s="37"/>
      <c r="CI58" s="37"/>
      <c r="CJ58" s="37"/>
      <c r="CK58" s="38"/>
      <c r="CL58" s="170"/>
      <c r="CM58" s="171"/>
      <c r="CN58" s="171"/>
      <c r="CO58" s="171"/>
      <c r="CP58" s="171"/>
      <c r="CQ58" s="171"/>
      <c r="CR58" s="171"/>
      <c r="CS58" s="171"/>
      <c r="CT58" s="172"/>
      <c r="CU58" s="31"/>
      <c r="CV58" s="32"/>
      <c r="CW58" s="32"/>
      <c r="CX58" s="32"/>
      <c r="CY58" s="32"/>
      <c r="CZ58" s="32"/>
      <c r="DA58" s="32"/>
      <c r="DB58" s="32"/>
      <c r="DC58" s="32"/>
      <c r="DD58" s="32"/>
      <c r="DE58" s="32"/>
      <c r="DF58" s="315"/>
      <c r="DG58" s="102"/>
      <c r="DH58" s="102"/>
      <c r="DI58" s="102"/>
    </row>
    <row r="59" spans="2:113" ht="7.5" customHeight="1">
      <c r="B59" s="395"/>
      <c r="C59" s="395"/>
      <c r="D59" s="364"/>
      <c r="E59" s="370"/>
      <c r="F59" s="341"/>
      <c r="G59" s="466"/>
      <c r="I59" s="181" t="str">
        <f>IF((F4=1)*($F$100=1)*(F73&lt;&gt;""),IF(F73=12,1,F73+1)&amp;"月分から納入する。","月分から納入する。")</f>
        <v>月分から納入する。</v>
      </c>
      <c r="J59" s="47"/>
      <c r="K59" s="47"/>
      <c r="L59" s="47"/>
      <c r="M59" s="47"/>
      <c r="N59" s="47"/>
      <c r="O59" s="47"/>
      <c r="P59" s="47"/>
      <c r="Q59" s="47"/>
      <c r="R59" s="47"/>
      <c r="S59" s="47"/>
      <c r="T59" s="47"/>
      <c r="U59" s="47"/>
      <c r="V59" s="47"/>
      <c r="W59" s="48"/>
      <c r="X59" s="163"/>
      <c r="Y59" s="164"/>
      <c r="Z59" s="93" t="s">
        <v>47</v>
      </c>
      <c r="AA59" s="126"/>
      <c r="AB59" s="126"/>
      <c r="AC59" s="126"/>
      <c r="AD59" s="126"/>
      <c r="AE59" s="126"/>
      <c r="AF59" s="127"/>
      <c r="AG59" s="173" t="s">
        <v>48</v>
      </c>
      <c r="AH59" s="174"/>
      <c r="AI59" s="177">
        <f>IF(F100=1,IF(F178="","",F178),"")</f>
      </c>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8"/>
      <c r="BQ59" s="185" t="s">
        <v>49</v>
      </c>
      <c r="BR59" s="126"/>
      <c r="BS59" s="126"/>
      <c r="BT59" s="126"/>
      <c r="BU59" s="126"/>
      <c r="BV59" s="127"/>
      <c r="BW59" s="119" t="str">
        <f>IF((F100=1)*(F190&lt;&gt;""),F190,"　　　　　　　課　　　　　係")</f>
        <v>　　　　　　　課　　　　　係</v>
      </c>
      <c r="BX59" s="120"/>
      <c r="BY59" s="120"/>
      <c r="BZ59" s="120"/>
      <c r="CA59" s="120"/>
      <c r="CB59" s="120"/>
      <c r="CC59" s="120"/>
      <c r="CD59" s="120"/>
      <c r="CE59" s="120"/>
      <c r="CF59" s="120"/>
      <c r="CG59" s="120"/>
      <c r="CH59" s="120"/>
      <c r="CI59" s="120"/>
      <c r="CJ59" s="120"/>
      <c r="CK59" s="191"/>
      <c r="CL59" s="93" t="s">
        <v>52</v>
      </c>
      <c r="CM59" s="126"/>
      <c r="CN59" s="126"/>
      <c r="CO59" s="126"/>
      <c r="CP59" s="126"/>
      <c r="CQ59" s="126"/>
      <c r="CR59" s="126"/>
      <c r="CS59" s="126"/>
      <c r="CT59" s="127"/>
      <c r="CU59" s="119">
        <f>IF(F100=1,IF(F202="","",F202),"")</f>
      </c>
      <c r="CV59" s="120"/>
      <c r="CW59" s="120"/>
      <c r="CX59" s="120"/>
      <c r="CY59" s="120"/>
      <c r="CZ59" s="120"/>
      <c r="DA59" s="120"/>
      <c r="DB59" s="120"/>
      <c r="DC59" s="120"/>
      <c r="DD59" s="120"/>
      <c r="DE59" s="120"/>
      <c r="DF59" s="121"/>
      <c r="DG59" s="102"/>
      <c r="DH59" s="102"/>
      <c r="DI59" s="102"/>
    </row>
    <row r="60" spans="2:113" ht="7.5" customHeight="1">
      <c r="B60" s="395"/>
      <c r="C60" s="395"/>
      <c r="D60" s="364"/>
      <c r="E60" s="370"/>
      <c r="F60" s="341"/>
      <c r="G60" s="466"/>
      <c r="I60" s="181"/>
      <c r="J60" s="47"/>
      <c r="K60" s="47"/>
      <c r="L60" s="47"/>
      <c r="M60" s="47"/>
      <c r="N60" s="47"/>
      <c r="O60" s="47"/>
      <c r="P60" s="47"/>
      <c r="Q60" s="47"/>
      <c r="R60" s="47"/>
      <c r="S60" s="47"/>
      <c r="T60" s="47"/>
      <c r="U60" s="47"/>
      <c r="V60" s="47"/>
      <c r="W60" s="48"/>
      <c r="X60" s="163"/>
      <c r="Y60" s="164"/>
      <c r="Z60" s="128"/>
      <c r="AA60" s="129"/>
      <c r="AB60" s="129"/>
      <c r="AC60" s="129"/>
      <c r="AD60" s="129"/>
      <c r="AE60" s="129"/>
      <c r="AF60" s="130"/>
      <c r="AG60" s="175"/>
      <c r="AH60" s="176"/>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80"/>
      <c r="BQ60" s="128"/>
      <c r="BR60" s="129"/>
      <c r="BS60" s="129"/>
      <c r="BT60" s="129"/>
      <c r="BU60" s="129"/>
      <c r="BV60" s="130"/>
      <c r="BW60" s="29"/>
      <c r="BX60" s="30"/>
      <c r="BY60" s="30"/>
      <c r="BZ60" s="30"/>
      <c r="CA60" s="30"/>
      <c r="CB60" s="30"/>
      <c r="CC60" s="30"/>
      <c r="CD60" s="30"/>
      <c r="CE60" s="30"/>
      <c r="CF60" s="30"/>
      <c r="CG60" s="30"/>
      <c r="CH60" s="30"/>
      <c r="CI60" s="30"/>
      <c r="CJ60" s="30"/>
      <c r="CK60" s="190"/>
      <c r="CL60" s="128"/>
      <c r="CM60" s="129"/>
      <c r="CN60" s="129"/>
      <c r="CO60" s="129"/>
      <c r="CP60" s="129"/>
      <c r="CQ60" s="129"/>
      <c r="CR60" s="129"/>
      <c r="CS60" s="129"/>
      <c r="CT60" s="130"/>
      <c r="CU60" s="29"/>
      <c r="CV60" s="30"/>
      <c r="CW60" s="30"/>
      <c r="CX60" s="30"/>
      <c r="CY60" s="30"/>
      <c r="CZ60" s="30"/>
      <c r="DA60" s="30"/>
      <c r="DB60" s="30"/>
      <c r="DC60" s="30"/>
      <c r="DD60" s="30"/>
      <c r="DE60" s="30"/>
      <c r="DF60" s="122"/>
      <c r="DG60" s="102"/>
      <c r="DH60" s="102"/>
      <c r="DI60" s="102"/>
    </row>
    <row r="61" spans="2:113" ht="7.5" customHeight="1">
      <c r="B61" s="395"/>
      <c r="C61" s="395"/>
      <c r="D61" s="364" t="s">
        <v>79</v>
      </c>
      <c r="E61" s="370"/>
      <c r="F61" s="341"/>
      <c r="G61" s="466"/>
      <c r="I61" s="181"/>
      <c r="J61" s="47"/>
      <c r="K61" s="47"/>
      <c r="L61" s="47"/>
      <c r="M61" s="47"/>
      <c r="N61" s="47"/>
      <c r="O61" s="47"/>
      <c r="P61" s="47"/>
      <c r="Q61" s="47"/>
      <c r="R61" s="47"/>
      <c r="S61" s="47"/>
      <c r="T61" s="47"/>
      <c r="U61" s="47"/>
      <c r="V61" s="47"/>
      <c r="W61" s="48"/>
      <c r="X61" s="163"/>
      <c r="Y61" s="164"/>
      <c r="Z61" s="128"/>
      <c r="AA61" s="129"/>
      <c r="AB61" s="129"/>
      <c r="AC61" s="129"/>
      <c r="AD61" s="129"/>
      <c r="AE61" s="129"/>
      <c r="AF61" s="130"/>
      <c r="AG61" s="134">
        <f>IF(F100=1,IF(F181="","",F181),"")</f>
      </c>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6"/>
      <c r="BQ61" s="128"/>
      <c r="BR61" s="129"/>
      <c r="BS61" s="129"/>
      <c r="BT61" s="129"/>
      <c r="BU61" s="129"/>
      <c r="BV61" s="130"/>
      <c r="BW61" s="61" t="s">
        <v>8</v>
      </c>
      <c r="BX61" s="47"/>
      <c r="BY61" s="47"/>
      <c r="BZ61" s="47"/>
      <c r="CA61" s="35">
        <f>IF(F100=1,IF(F193="","",F193),"")</f>
      </c>
      <c r="CB61" s="35"/>
      <c r="CC61" s="35"/>
      <c r="CD61" s="35"/>
      <c r="CE61" s="35"/>
      <c r="CF61" s="35"/>
      <c r="CG61" s="35"/>
      <c r="CH61" s="35"/>
      <c r="CI61" s="35"/>
      <c r="CJ61" s="35"/>
      <c r="CK61" s="36"/>
      <c r="CL61" s="128"/>
      <c r="CM61" s="129"/>
      <c r="CN61" s="129"/>
      <c r="CO61" s="129"/>
      <c r="CP61" s="129"/>
      <c r="CQ61" s="129"/>
      <c r="CR61" s="129"/>
      <c r="CS61" s="129"/>
      <c r="CT61" s="130"/>
      <c r="CU61" s="29">
        <f>IF(F100=1,IF(F205="","",F205),"")</f>
      </c>
      <c r="CV61" s="30"/>
      <c r="CW61" s="30"/>
      <c r="CX61" s="30"/>
      <c r="CY61" s="30"/>
      <c r="CZ61" s="30"/>
      <c r="DA61" s="30"/>
      <c r="DB61" s="30"/>
      <c r="DC61" s="30"/>
      <c r="DD61" s="30"/>
      <c r="DE61" s="30"/>
      <c r="DF61" s="122"/>
      <c r="DG61" s="102"/>
      <c r="DH61" s="102"/>
      <c r="DI61" s="102"/>
    </row>
    <row r="62" spans="2:113" ht="7.5" customHeight="1" thickBot="1">
      <c r="B62" s="395"/>
      <c r="C62" s="395"/>
      <c r="D62" s="364"/>
      <c r="E62" s="370"/>
      <c r="F62" s="341"/>
      <c r="G62" s="466"/>
      <c r="I62" s="182"/>
      <c r="J62" s="183"/>
      <c r="K62" s="183"/>
      <c r="L62" s="183"/>
      <c r="M62" s="183"/>
      <c r="N62" s="183"/>
      <c r="O62" s="183"/>
      <c r="P62" s="183"/>
      <c r="Q62" s="183"/>
      <c r="R62" s="183"/>
      <c r="S62" s="183"/>
      <c r="T62" s="183"/>
      <c r="U62" s="183"/>
      <c r="V62" s="183"/>
      <c r="W62" s="184"/>
      <c r="X62" s="165"/>
      <c r="Y62" s="166"/>
      <c r="Z62" s="131"/>
      <c r="AA62" s="132"/>
      <c r="AB62" s="132"/>
      <c r="AC62" s="132"/>
      <c r="AD62" s="132"/>
      <c r="AE62" s="132"/>
      <c r="AF62" s="133"/>
      <c r="AG62" s="137"/>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9"/>
      <c r="BQ62" s="131"/>
      <c r="BR62" s="132"/>
      <c r="BS62" s="132"/>
      <c r="BT62" s="132"/>
      <c r="BU62" s="132"/>
      <c r="BV62" s="133"/>
      <c r="BW62" s="199"/>
      <c r="BX62" s="183"/>
      <c r="BY62" s="183"/>
      <c r="BZ62" s="183"/>
      <c r="CA62" s="200"/>
      <c r="CB62" s="200"/>
      <c r="CC62" s="200"/>
      <c r="CD62" s="200"/>
      <c r="CE62" s="200"/>
      <c r="CF62" s="200"/>
      <c r="CG62" s="200"/>
      <c r="CH62" s="200"/>
      <c r="CI62" s="200"/>
      <c r="CJ62" s="200"/>
      <c r="CK62" s="201"/>
      <c r="CL62" s="131"/>
      <c r="CM62" s="132"/>
      <c r="CN62" s="132"/>
      <c r="CO62" s="132"/>
      <c r="CP62" s="132"/>
      <c r="CQ62" s="132"/>
      <c r="CR62" s="132"/>
      <c r="CS62" s="132"/>
      <c r="CT62" s="133"/>
      <c r="CU62" s="123"/>
      <c r="CV62" s="124"/>
      <c r="CW62" s="124"/>
      <c r="CX62" s="124"/>
      <c r="CY62" s="124"/>
      <c r="CZ62" s="124"/>
      <c r="DA62" s="124"/>
      <c r="DB62" s="124"/>
      <c r="DC62" s="124"/>
      <c r="DD62" s="124"/>
      <c r="DE62" s="124"/>
      <c r="DF62" s="125"/>
      <c r="DG62" s="102"/>
      <c r="DH62" s="102"/>
      <c r="DI62" s="102"/>
    </row>
    <row r="63" spans="2:113" ht="7.5" customHeight="1">
      <c r="B63" s="395"/>
      <c r="C63" s="395"/>
      <c r="D63" s="367"/>
      <c r="E63" s="371"/>
      <c r="F63" s="344"/>
      <c r="G63" s="466"/>
      <c r="M63" s="154" t="s">
        <v>14</v>
      </c>
      <c r="N63" s="155"/>
      <c r="O63" s="156" t="s">
        <v>53</v>
      </c>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156"/>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02"/>
      <c r="DH63" s="102"/>
      <c r="DI63" s="102"/>
    </row>
    <row r="64" spans="2:113" ht="7.5" customHeight="1">
      <c r="B64" s="395"/>
      <c r="C64" s="395" t="s">
        <v>25</v>
      </c>
      <c r="D64" s="395"/>
      <c r="E64" s="368"/>
      <c r="F64" s="338"/>
      <c r="G64" s="466"/>
      <c r="M64" s="155"/>
      <c r="N64" s="155"/>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156"/>
      <c r="CI64" s="156"/>
      <c r="CJ64" s="156"/>
      <c r="CK64" s="156"/>
      <c r="CL64" s="156"/>
      <c r="CM64" s="156"/>
      <c r="CN64" s="156"/>
      <c r="CO64" s="156"/>
      <c r="CP64" s="156"/>
      <c r="CQ64" s="156"/>
      <c r="CR64" s="156"/>
      <c r="CS64" s="156"/>
      <c r="CT64" s="156"/>
      <c r="CU64" s="156"/>
      <c r="CV64" s="156"/>
      <c r="CW64" s="156"/>
      <c r="CX64" s="156"/>
      <c r="CY64" s="156"/>
      <c r="CZ64" s="156"/>
      <c r="DA64" s="156"/>
      <c r="DB64" s="156"/>
      <c r="DC64" s="156"/>
      <c r="DD64" s="156"/>
      <c r="DE64" s="156"/>
      <c r="DF64" s="156"/>
      <c r="DG64" s="102"/>
      <c r="DH64" s="102"/>
      <c r="DI64" s="102"/>
    </row>
    <row r="65" spans="2:113" ht="7.5" customHeight="1">
      <c r="B65" s="395"/>
      <c r="C65" s="395"/>
      <c r="D65" s="395"/>
      <c r="E65" s="368"/>
      <c r="F65" s="338"/>
      <c r="G65" s="466"/>
      <c r="M65" s="15"/>
      <c r="N65" s="15"/>
      <c r="O65" s="156" t="s">
        <v>54</v>
      </c>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c r="CE65" s="156"/>
      <c r="CF65" s="156"/>
      <c r="CG65" s="156"/>
      <c r="CH65" s="156"/>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02"/>
      <c r="DH65" s="102"/>
      <c r="DI65" s="102"/>
    </row>
    <row r="66" spans="2:113" ht="7.5" customHeight="1">
      <c r="B66" s="395"/>
      <c r="C66" s="395"/>
      <c r="D66" s="395"/>
      <c r="E66" s="368"/>
      <c r="F66" s="338"/>
      <c r="G66" s="466"/>
      <c r="M66" s="15"/>
      <c r="N66" s="15"/>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c r="CD66" s="156"/>
      <c r="CE66" s="156"/>
      <c r="CF66" s="156"/>
      <c r="CG66" s="156"/>
      <c r="CH66" s="156"/>
      <c r="CI66" s="156"/>
      <c r="CJ66" s="156"/>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56"/>
      <c r="DG66" s="102"/>
      <c r="DH66" s="102"/>
      <c r="DI66" s="102"/>
    </row>
    <row r="67" spans="2:113" ht="7.5" customHeight="1">
      <c r="B67" s="395" t="s">
        <v>6</v>
      </c>
      <c r="C67" s="395"/>
      <c r="D67" s="395"/>
      <c r="E67" s="368">
        <f>IF($F$4=1,"＊","")</f>
      </c>
      <c r="F67" s="338"/>
      <c r="G67" s="466"/>
      <c r="M67" s="15"/>
      <c r="N67" s="15"/>
      <c r="O67" s="156" t="s">
        <v>55</v>
      </c>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02"/>
      <c r="DH67" s="102"/>
      <c r="DI67" s="102"/>
    </row>
    <row r="68" spans="2:113" ht="7.5" customHeight="1">
      <c r="B68" s="395"/>
      <c r="C68" s="395"/>
      <c r="D68" s="395"/>
      <c r="E68" s="368"/>
      <c r="F68" s="338"/>
      <c r="G68" s="466"/>
      <c r="M68" s="15"/>
      <c r="N68" s="15"/>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02"/>
      <c r="DH68" s="102"/>
      <c r="DI68" s="102"/>
    </row>
    <row r="69" spans="2:113" ht="7.5" customHeight="1">
      <c r="B69" s="395"/>
      <c r="C69" s="395"/>
      <c r="D69" s="395"/>
      <c r="E69" s="368"/>
      <c r="F69" s="338"/>
      <c r="G69" s="466"/>
      <c r="M69" s="154" t="s">
        <v>56</v>
      </c>
      <c r="N69" s="155"/>
      <c r="O69" s="156" t="s">
        <v>57</v>
      </c>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02"/>
      <c r="DH69" s="102"/>
      <c r="DI69" s="102"/>
    </row>
    <row r="70" spans="2:113" ht="7.5" customHeight="1">
      <c r="B70" s="395" t="s">
        <v>85</v>
      </c>
      <c r="C70" s="395" t="s">
        <v>86</v>
      </c>
      <c r="D70" s="395"/>
      <c r="E70" s="368">
        <f>IF($F$4=1,"＊","")</f>
      </c>
      <c r="F70" s="362"/>
      <c r="G70" s="466"/>
      <c r="M70" s="155"/>
      <c r="N70" s="155"/>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02"/>
      <c r="DH70" s="102"/>
      <c r="DI70" s="102"/>
    </row>
    <row r="71" spans="2:113" ht="7.5" customHeight="1">
      <c r="B71" s="395"/>
      <c r="C71" s="395"/>
      <c r="D71" s="395"/>
      <c r="E71" s="368"/>
      <c r="F71" s="362"/>
      <c r="G71" s="466"/>
      <c r="M71" s="15"/>
      <c r="N71" s="15"/>
      <c r="O71" s="156" t="s">
        <v>58</v>
      </c>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02"/>
      <c r="DH71" s="102"/>
      <c r="DI71" s="102"/>
    </row>
    <row r="72" spans="2:110" ht="7.5" customHeight="1">
      <c r="B72" s="395"/>
      <c r="C72" s="395"/>
      <c r="D72" s="395"/>
      <c r="E72" s="368"/>
      <c r="F72" s="362"/>
      <c r="G72" s="466"/>
      <c r="M72" s="15"/>
      <c r="N72" s="15"/>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row>
    <row r="73" spans="2:110" ht="7.5" customHeight="1">
      <c r="B73" s="395"/>
      <c r="C73" s="395" t="s">
        <v>87</v>
      </c>
      <c r="D73" s="363" t="s">
        <v>88</v>
      </c>
      <c r="E73" s="369">
        <f>IF($F$4=1,"＊","")</f>
      </c>
      <c r="F73" s="365"/>
      <c r="G73" s="466"/>
      <c r="M73" s="15"/>
      <c r="N73" s="15"/>
      <c r="O73" s="156" t="s">
        <v>125</v>
      </c>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row>
    <row r="74" spans="2:110" ht="7.5" customHeight="1">
      <c r="B74" s="395"/>
      <c r="C74" s="395"/>
      <c r="D74" s="364"/>
      <c r="E74" s="370"/>
      <c r="F74" s="366"/>
      <c r="G74" s="466"/>
      <c r="M74" s="15"/>
      <c r="N74" s="15"/>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row>
    <row r="75" spans="2:110" ht="7.5" customHeight="1">
      <c r="B75" s="395"/>
      <c r="C75" s="395"/>
      <c r="D75" s="364"/>
      <c r="E75" s="370"/>
      <c r="F75" s="366"/>
      <c r="G75" s="466"/>
      <c r="M75" s="154" t="s">
        <v>59</v>
      </c>
      <c r="N75" s="155"/>
      <c r="O75" s="25">
        <f>IF((F4="")+(F7="")+(F10=""),"",F7&amp;IF(F4=1,F10,F10+1)&amp;"年")</f>
      </c>
      <c r="P75" s="25"/>
      <c r="Q75" s="25"/>
      <c r="R75" s="25"/>
      <c r="S75" s="25"/>
      <c r="T75" s="26" t="s">
        <v>122</v>
      </c>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row>
    <row r="76" spans="2:110" ht="7.5" customHeight="1">
      <c r="B76" s="395"/>
      <c r="C76" s="395"/>
      <c r="D76" s="364" t="s">
        <v>89</v>
      </c>
      <c r="E76" s="370">
        <f>IF($F$4=1,"＊","")</f>
      </c>
      <c r="F76" s="389"/>
      <c r="G76" s="466"/>
      <c r="M76" s="155"/>
      <c r="N76" s="155"/>
      <c r="O76" s="25"/>
      <c r="P76" s="25"/>
      <c r="Q76" s="25"/>
      <c r="R76" s="25"/>
      <c r="S76" s="25"/>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row>
    <row r="77" spans="2:110" ht="7.5" customHeight="1">
      <c r="B77" s="395"/>
      <c r="C77" s="395"/>
      <c r="D77" s="364"/>
      <c r="E77" s="370"/>
      <c r="F77" s="389"/>
      <c r="G77" s="46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row>
    <row r="78" spans="2:110" ht="7.5" customHeight="1">
      <c r="B78" s="395"/>
      <c r="C78" s="395"/>
      <c r="D78" s="367"/>
      <c r="E78" s="371"/>
      <c r="F78" s="404"/>
      <c r="G78" s="466"/>
      <c r="O78" s="18"/>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row>
    <row r="79" spans="2:110" ht="7.5" customHeight="1">
      <c r="B79" s="396" t="s">
        <v>11</v>
      </c>
      <c r="C79" s="402"/>
      <c r="D79" s="397"/>
      <c r="E79" s="392" t="s">
        <v>111</v>
      </c>
      <c r="F79" s="320"/>
      <c r="G79" s="46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row>
    <row r="80" spans="2:110" ht="7.5" customHeight="1">
      <c r="B80" s="398"/>
      <c r="C80" s="403"/>
      <c r="D80" s="399"/>
      <c r="E80" s="393"/>
      <c r="F80" s="321"/>
      <c r="G80" s="46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row>
    <row r="81" spans="2:110" ht="7.5" customHeight="1">
      <c r="B81" s="398"/>
      <c r="C81" s="403"/>
      <c r="D81" s="399"/>
      <c r="E81" s="393"/>
      <c r="F81" s="321"/>
      <c r="G81" s="46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row>
    <row r="82" spans="2:110" ht="7.5" customHeight="1">
      <c r="B82" s="398"/>
      <c r="C82" s="403"/>
      <c r="D82" s="399"/>
      <c r="E82" s="393"/>
      <c r="F82" s="339"/>
      <c r="G82" s="46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row>
    <row r="83" spans="2:110" ht="7.5" customHeight="1">
      <c r="B83" s="398"/>
      <c r="C83" s="403"/>
      <c r="D83" s="399"/>
      <c r="E83" s="393"/>
      <c r="F83" s="339"/>
      <c r="G83" s="46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row>
    <row r="84" spans="2:110" ht="7.5" customHeight="1">
      <c r="B84" s="398"/>
      <c r="C84" s="403"/>
      <c r="D84" s="399"/>
      <c r="E84" s="393"/>
      <c r="F84" s="339"/>
      <c r="G84" s="46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row>
    <row r="85" spans="2:110" ht="7.5" customHeight="1">
      <c r="B85" s="398"/>
      <c r="C85" s="403"/>
      <c r="D85" s="399"/>
      <c r="E85" s="393"/>
      <c r="F85" s="339"/>
      <c r="G85" s="46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row>
    <row r="86" spans="2:110" ht="7.5" customHeight="1">
      <c r="B86" s="398"/>
      <c r="C86" s="403"/>
      <c r="D86" s="399"/>
      <c r="E86" s="393"/>
      <c r="F86" s="339"/>
      <c r="G86" s="46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row>
    <row r="87" spans="2:110" ht="7.5" customHeight="1">
      <c r="B87" s="398"/>
      <c r="C87" s="403"/>
      <c r="D87" s="399"/>
      <c r="E87" s="393"/>
      <c r="F87" s="339"/>
      <c r="G87" s="46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row>
    <row r="88" spans="2:110" ht="7.5" customHeight="1">
      <c r="B88" s="398"/>
      <c r="C88" s="403"/>
      <c r="D88" s="399"/>
      <c r="E88" s="393"/>
      <c r="F88" s="339"/>
      <c r="G88" s="46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row>
    <row r="89" spans="2:7" ht="7.5" customHeight="1">
      <c r="B89" s="398"/>
      <c r="C89" s="403"/>
      <c r="D89" s="399"/>
      <c r="E89" s="393"/>
      <c r="F89" s="339"/>
      <c r="G89" s="466"/>
    </row>
    <row r="90" spans="2:7" ht="7.5" customHeight="1">
      <c r="B90" s="398"/>
      <c r="C90" s="403"/>
      <c r="D90" s="399"/>
      <c r="E90" s="393"/>
      <c r="F90" s="339"/>
      <c r="G90" s="466"/>
    </row>
    <row r="91" spans="2:7" ht="7.5" customHeight="1">
      <c r="B91" s="398"/>
      <c r="C91" s="403"/>
      <c r="D91" s="399"/>
      <c r="E91" s="393"/>
      <c r="F91" s="339"/>
      <c r="G91" s="466"/>
    </row>
    <row r="92" spans="2:7" ht="7.5" customHeight="1">
      <c r="B92" s="398"/>
      <c r="C92" s="403"/>
      <c r="D92" s="399"/>
      <c r="E92" s="393"/>
      <c r="F92" s="339"/>
      <c r="G92" s="466"/>
    </row>
    <row r="93" spans="2:7" ht="7.5" customHeight="1">
      <c r="B93" s="398"/>
      <c r="C93" s="403"/>
      <c r="D93" s="399"/>
      <c r="E93" s="393"/>
      <c r="F93" s="339"/>
      <c r="G93" s="466"/>
    </row>
    <row r="94" spans="2:7" ht="7.5" customHeight="1">
      <c r="B94" s="398"/>
      <c r="C94" s="403"/>
      <c r="D94" s="399"/>
      <c r="E94" s="393"/>
      <c r="F94" s="339"/>
      <c r="G94" s="466"/>
    </row>
    <row r="95" spans="2:7" ht="7.5" customHeight="1">
      <c r="B95" s="398"/>
      <c r="C95" s="403"/>
      <c r="D95" s="399"/>
      <c r="E95" s="393"/>
      <c r="F95" s="339"/>
      <c r="G95" s="466"/>
    </row>
    <row r="96" spans="2:7" ht="7.5" customHeight="1">
      <c r="B96" s="398"/>
      <c r="C96" s="403"/>
      <c r="D96" s="399"/>
      <c r="E96" s="394"/>
      <c r="F96" s="340"/>
      <c r="G96" s="466"/>
    </row>
    <row r="97" spans="2:7" ht="7.5" customHeight="1">
      <c r="B97" s="10"/>
      <c r="C97" s="396">
        <f>IF(F79=5,"その他の理由","")</f>
      </c>
      <c r="D97" s="397"/>
      <c r="E97" s="392">
        <f>IF(F79=5,"＊","")</f>
      </c>
      <c r="F97" s="378"/>
      <c r="G97" s="466"/>
    </row>
    <row r="98" spans="2:7" ht="7.5" customHeight="1">
      <c r="B98" s="10"/>
      <c r="C98" s="398"/>
      <c r="D98" s="399"/>
      <c r="E98" s="393"/>
      <c r="F98" s="339"/>
      <c r="G98" s="466"/>
    </row>
    <row r="99" spans="2:7" ht="7.5" customHeight="1">
      <c r="B99" s="12"/>
      <c r="C99" s="400"/>
      <c r="D99" s="401"/>
      <c r="E99" s="394"/>
      <c r="F99" s="340"/>
      <c r="G99" s="466"/>
    </row>
    <row r="100" spans="2:7" ht="7.5" customHeight="1">
      <c r="B100" s="396" t="s">
        <v>92</v>
      </c>
      <c r="C100" s="402"/>
      <c r="D100" s="397"/>
      <c r="E100" s="392" t="s">
        <v>119</v>
      </c>
      <c r="F100" s="320"/>
      <c r="G100" s="466"/>
    </row>
    <row r="101" spans="2:7" ht="7.5" customHeight="1">
      <c r="B101" s="398"/>
      <c r="C101" s="403"/>
      <c r="D101" s="399"/>
      <c r="E101" s="393"/>
      <c r="F101" s="321"/>
      <c r="G101" s="466"/>
    </row>
    <row r="102" spans="2:7" ht="7.5" customHeight="1">
      <c r="B102" s="398"/>
      <c r="C102" s="403"/>
      <c r="D102" s="399"/>
      <c r="E102" s="393"/>
      <c r="F102" s="321"/>
      <c r="G102" s="466"/>
    </row>
    <row r="103" spans="2:7" ht="7.5" customHeight="1">
      <c r="B103" s="398"/>
      <c r="C103" s="403"/>
      <c r="D103" s="399"/>
      <c r="E103" s="393"/>
      <c r="F103" s="339"/>
      <c r="G103" s="466"/>
    </row>
    <row r="104" spans="2:7" ht="7.5" customHeight="1">
      <c r="B104" s="398"/>
      <c r="C104" s="403"/>
      <c r="D104" s="399"/>
      <c r="E104" s="393"/>
      <c r="F104" s="339"/>
      <c r="G104" s="466"/>
    </row>
    <row r="105" spans="2:7" ht="7.5" customHeight="1">
      <c r="B105" s="398"/>
      <c r="C105" s="403"/>
      <c r="D105" s="399"/>
      <c r="E105" s="393"/>
      <c r="F105" s="339"/>
      <c r="G105" s="466"/>
    </row>
    <row r="106" spans="2:7" ht="7.5" customHeight="1">
      <c r="B106" s="398"/>
      <c r="C106" s="403"/>
      <c r="D106" s="399"/>
      <c r="E106" s="393"/>
      <c r="F106" s="339"/>
      <c r="G106" s="466"/>
    </row>
    <row r="107" spans="2:7" ht="7.5" customHeight="1">
      <c r="B107" s="398"/>
      <c r="C107" s="403"/>
      <c r="D107" s="399"/>
      <c r="E107" s="393"/>
      <c r="F107" s="339"/>
      <c r="G107" s="466"/>
    </row>
    <row r="108" spans="2:7" ht="7.5" customHeight="1">
      <c r="B108" s="398"/>
      <c r="C108" s="403"/>
      <c r="D108" s="399"/>
      <c r="E108" s="393"/>
      <c r="F108" s="339"/>
      <c r="G108" s="466"/>
    </row>
    <row r="109" spans="2:7" ht="7.5" customHeight="1">
      <c r="B109" s="398"/>
      <c r="C109" s="403"/>
      <c r="D109" s="399"/>
      <c r="E109" s="393"/>
      <c r="F109" s="339"/>
      <c r="G109" s="466"/>
    </row>
    <row r="110" spans="2:7" ht="7.5" customHeight="1">
      <c r="B110" s="398"/>
      <c r="C110" s="403"/>
      <c r="D110" s="399"/>
      <c r="E110" s="393"/>
      <c r="F110" s="339"/>
      <c r="G110" s="466"/>
    </row>
    <row r="111" spans="2:7" ht="7.5" customHeight="1">
      <c r="B111" s="398"/>
      <c r="C111" s="403"/>
      <c r="D111" s="399"/>
      <c r="E111" s="394"/>
      <c r="F111" s="340"/>
      <c r="G111" s="466"/>
    </row>
    <row r="112" spans="2:7" ht="7.5" customHeight="1">
      <c r="B112" s="10"/>
      <c r="C112" s="396">
        <f>IF(F100=3,"普通徴収の理由","")</f>
      </c>
      <c r="D112" s="397"/>
      <c r="E112" s="392">
        <f>IF(F100=3,"＊","")</f>
      </c>
      <c r="F112" s="374"/>
      <c r="G112" s="466"/>
    </row>
    <row r="113" spans="2:7" ht="7.5" customHeight="1">
      <c r="B113" s="10"/>
      <c r="C113" s="398"/>
      <c r="D113" s="399"/>
      <c r="E113" s="393"/>
      <c r="F113" s="375"/>
      <c r="G113" s="466"/>
    </row>
    <row r="114" spans="2:7" ht="7.5" customHeight="1">
      <c r="B114" s="10"/>
      <c r="C114" s="400"/>
      <c r="D114" s="401"/>
      <c r="E114" s="394"/>
      <c r="F114" s="376"/>
      <c r="G114" s="466"/>
    </row>
    <row r="115" spans="2:20" ht="7.5" customHeight="1">
      <c r="B115" s="10"/>
      <c r="C115" s="9"/>
      <c r="D115" s="436">
        <f>IF(F115="","",IF((F4=1)*(F46&gt;I115),"お知らせ","エラー"))</f>
      </c>
      <c r="E115" s="408" t="s">
        <v>116</v>
      </c>
      <c r="F115" s="418">
        <f>IF((F4=2)*(F100=2),"特別徴収開始前なので一括徴収はできません",IF((F79=4)*(F100=1),"死亡退職で特別徴収の継続が選択されました",IF((F4=1)*(F46&gt;I115)*(F100&lt;&gt;2)*(F100&lt;&gt;1),"1月1日以降に退職した場合は一括徴収が義務付けられています","")))</f>
      </c>
      <c r="G115" s="466"/>
      <c r="I115" s="62">
        <f>DATEVALUE(TEXT(F7&amp;F10+1&amp;"年1月1日","yyyy/m/d"))</f>
        <v>32509</v>
      </c>
      <c r="J115" s="62"/>
      <c r="K115" s="62"/>
      <c r="L115" s="62"/>
      <c r="M115" s="62"/>
      <c r="N115" s="62"/>
      <c r="O115" s="62"/>
      <c r="P115" s="62"/>
      <c r="Q115" s="62"/>
      <c r="R115" s="62"/>
      <c r="S115" s="62"/>
      <c r="T115" s="62"/>
    </row>
    <row r="116" spans="2:20" ht="7.5" customHeight="1">
      <c r="B116" s="10"/>
      <c r="C116" s="11"/>
      <c r="D116" s="437"/>
      <c r="E116" s="408"/>
      <c r="F116" s="419"/>
      <c r="G116" s="466"/>
      <c r="I116" s="62"/>
      <c r="J116" s="62"/>
      <c r="K116" s="62"/>
      <c r="L116" s="62"/>
      <c r="M116" s="62"/>
      <c r="N116" s="62"/>
      <c r="O116" s="62"/>
      <c r="P116" s="62"/>
      <c r="Q116" s="62"/>
      <c r="R116" s="62"/>
      <c r="S116" s="62"/>
      <c r="T116" s="62"/>
    </row>
    <row r="117" spans="2:20" ht="7.5" customHeight="1">
      <c r="B117" s="12"/>
      <c r="C117" s="13"/>
      <c r="D117" s="438"/>
      <c r="E117" s="408"/>
      <c r="F117" s="420"/>
      <c r="G117" s="466"/>
      <c r="I117" s="62"/>
      <c r="J117" s="62"/>
      <c r="K117" s="62"/>
      <c r="L117" s="62"/>
      <c r="M117" s="62"/>
      <c r="N117" s="62"/>
      <c r="O117" s="62"/>
      <c r="P117" s="62"/>
      <c r="Q117" s="62"/>
      <c r="R117" s="62"/>
      <c r="S117" s="62"/>
      <c r="T117" s="62"/>
    </row>
    <row r="118" spans="2:7" ht="7.5" customHeight="1">
      <c r="B118" s="395" t="s">
        <v>94</v>
      </c>
      <c r="C118" s="395" t="s">
        <v>95</v>
      </c>
      <c r="D118" s="395"/>
      <c r="E118" s="368" t="s">
        <v>117</v>
      </c>
      <c r="F118" s="362"/>
      <c r="G118" s="466"/>
    </row>
    <row r="119" spans="2:7" ht="7.5" customHeight="1">
      <c r="B119" s="395"/>
      <c r="C119" s="395"/>
      <c r="D119" s="395"/>
      <c r="E119" s="368"/>
      <c r="F119" s="362"/>
      <c r="G119" s="466"/>
    </row>
    <row r="120" spans="2:7" ht="7.5" customHeight="1">
      <c r="B120" s="395"/>
      <c r="C120" s="395"/>
      <c r="D120" s="395"/>
      <c r="E120" s="368"/>
      <c r="F120" s="362"/>
      <c r="G120" s="466"/>
    </row>
    <row r="121" spans="2:7" ht="7.5" customHeight="1">
      <c r="B121" s="395"/>
      <c r="C121" s="395" t="s">
        <v>96</v>
      </c>
      <c r="D121" s="395"/>
      <c r="E121" s="368" t="s">
        <v>118</v>
      </c>
      <c r="F121" s="362"/>
      <c r="G121" s="466"/>
    </row>
    <row r="122" spans="2:7" ht="7.5" customHeight="1">
      <c r="B122" s="395"/>
      <c r="C122" s="395"/>
      <c r="D122" s="395"/>
      <c r="E122" s="368"/>
      <c r="F122" s="362"/>
      <c r="G122" s="466"/>
    </row>
    <row r="123" spans="2:7" ht="7.5" customHeight="1">
      <c r="B123" s="395"/>
      <c r="C123" s="395"/>
      <c r="D123" s="395"/>
      <c r="E123" s="368"/>
      <c r="F123" s="362"/>
      <c r="G123" s="466"/>
    </row>
    <row r="124" spans="2:7" ht="7.5" customHeight="1">
      <c r="B124" s="379" t="s">
        <v>15</v>
      </c>
      <c r="C124" s="380"/>
      <c r="D124" s="380"/>
      <c r="E124" s="380"/>
      <c r="F124" s="381"/>
      <c r="G124" s="466"/>
    </row>
    <row r="125" spans="2:18" ht="7.5" customHeight="1">
      <c r="B125" s="382"/>
      <c r="C125" s="383"/>
      <c r="D125" s="383"/>
      <c r="E125" s="383"/>
      <c r="F125" s="384"/>
      <c r="G125" s="466"/>
      <c r="R125" s="1"/>
    </row>
    <row r="126" spans="2:7" ht="7.5" customHeight="1">
      <c r="B126" s="385"/>
      <c r="C126" s="386"/>
      <c r="D126" s="386"/>
      <c r="E126" s="386"/>
      <c r="F126" s="387"/>
      <c r="G126" s="466"/>
    </row>
    <row r="127" spans="2:20" ht="7.5" customHeight="1">
      <c r="B127" s="430" t="s">
        <v>28</v>
      </c>
      <c r="C127" s="431"/>
      <c r="D127" s="432"/>
      <c r="E127" s="392">
        <f>IF(($F$4=1)*($F$100=2),"＊","")</f>
      </c>
      <c r="F127" s="320"/>
      <c r="G127" s="466"/>
      <c r="I127" s="453">
        <f>IF((F4=1)*(F100=2),"参考）異動年月日","")</f>
      </c>
      <c r="J127" s="453"/>
      <c r="K127" s="453"/>
      <c r="L127" s="453"/>
      <c r="M127" s="453"/>
      <c r="N127" s="453"/>
      <c r="O127" s="453"/>
      <c r="P127" s="453"/>
      <c r="Q127" s="453"/>
      <c r="R127" s="453"/>
      <c r="S127" s="453"/>
      <c r="T127" s="453"/>
    </row>
    <row r="128" spans="2:20" ht="7.5" customHeight="1">
      <c r="B128" s="433"/>
      <c r="C128" s="434"/>
      <c r="D128" s="435"/>
      <c r="E128" s="393"/>
      <c r="F128" s="321"/>
      <c r="G128" s="466"/>
      <c r="I128" s="453"/>
      <c r="J128" s="453"/>
      <c r="K128" s="453"/>
      <c r="L128" s="453"/>
      <c r="M128" s="453"/>
      <c r="N128" s="453"/>
      <c r="O128" s="453"/>
      <c r="P128" s="453"/>
      <c r="Q128" s="453"/>
      <c r="R128" s="453"/>
      <c r="S128" s="453"/>
      <c r="T128" s="453"/>
    </row>
    <row r="129" spans="2:20" ht="7.5" customHeight="1">
      <c r="B129" s="433"/>
      <c r="C129" s="434"/>
      <c r="D129" s="435"/>
      <c r="E129" s="393"/>
      <c r="F129" s="321"/>
      <c r="G129" s="466"/>
      <c r="I129" s="453"/>
      <c r="J129" s="453"/>
      <c r="K129" s="453"/>
      <c r="L129" s="453"/>
      <c r="M129" s="453"/>
      <c r="N129" s="453"/>
      <c r="O129" s="453"/>
      <c r="P129" s="453"/>
      <c r="Q129" s="453"/>
      <c r="R129" s="453"/>
      <c r="S129" s="453"/>
      <c r="T129" s="453"/>
    </row>
    <row r="130" spans="2:20" ht="7.5" customHeight="1">
      <c r="B130" s="433"/>
      <c r="C130" s="434"/>
      <c r="D130" s="435"/>
      <c r="E130" s="393"/>
      <c r="F130" s="339"/>
      <c r="G130" s="466"/>
      <c r="I130" s="454">
        <f>IF((F4=1)*(F100=2),F46,"")</f>
      </c>
      <c r="J130" s="455"/>
      <c r="K130" s="455"/>
      <c r="L130" s="455"/>
      <c r="M130" s="455"/>
      <c r="N130" s="455"/>
      <c r="O130" s="455"/>
      <c r="P130" s="455"/>
      <c r="Q130" s="455"/>
      <c r="R130" s="455"/>
      <c r="S130" s="455"/>
      <c r="T130" s="455"/>
    </row>
    <row r="131" spans="2:20" ht="7.5" customHeight="1">
      <c r="B131" s="433"/>
      <c r="C131" s="434"/>
      <c r="D131" s="435"/>
      <c r="E131" s="393"/>
      <c r="F131" s="339"/>
      <c r="G131" s="466"/>
      <c r="I131" s="455"/>
      <c r="J131" s="455"/>
      <c r="K131" s="455"/>
      <c r="L131" s="455"/>
      <c r="M131" s="455"/>
      <c r="N131" s="455"/>
      <c r="O131" s="455"/>
      <c r="P131" s="455"/>
      <c r="Q131" s="455"/>
      <c r="R131" s="455"/>
      <c r="S131" s="455"/>
      <c r="T131" s="455"/>
    </row>
    <row r="132" spans="2:20" ht="7.5" customHeight="1">
      <c r="B132" s="433"/>
      <c r="C132" s="434"/>
      <c r="D132" s="435"/>
      <c r="E132" s="393"/>
      <c r="F132" s="339"/>
      <c r="G132" s="466"/>
      <c r="I132" s="455"/>
      <c r="J132" s="455"/>
      <c r="K132" s="455"/>
      <c r="L132" s="455"/>
      <c r="M132" s="455"/>
      <c r="N132" s="455"/>
      <c r="O132" s="455"/>
      <c r="P132" s="455"/>
      <c r="Q132" s="455"/>
      <c r="R132" s="455"/>
      <c r="S132" s="455"/>
      <c r="T132" s="455"/>
    </row>
    <row r="133" spans="2:7" ht="7.5" customHeight="1">
      <c r="B133" s="433"/>
      <c r="C133" s="434"/>
      <c r="D133" s="435"/>
      <c r="E133" s="393"/>
      <c r="F133" s="339"/>
      <c r="G133" s="466"/>
    </row>
    <row r="134" spans="2:7" ht="7.5" customHeight="1">
      <c r="B134" s="433"/>
      <c r="C134" s="434"/>
      <c r="D134" s="435"/>
      <c r="E134" s="393"/>
      <c r="F134" s="339"/>
      <c r="G134" s="466"/>
    </row>
    <row r="135" spans="2:7" ht="7.5" customHeight="1">
      <c r="B135" s="433"/>
      <c r="C135" s="434"/>
      <c r="D135" s="435"/>
      <c r="E135" s="394"/>
      <c r="F135" s="340"/>
      <c r="G135" s="466"/>
    </row>
    <row r="136" spans="2:7" ht="7.5" customHeight="1">
      <c r="B136" s="14"/>
      <c r="C136" s="17"/>
      <c r="D136" s="461">
        <f>IF(F136="","","エラー")</f>
      </c>
      <c r="E136" s="408" t="s">
        <v>114</v>
      </c>
      <c r="F136" s="456">
        <f>IF((I130&gt;=I115)*(F127=1),"1月1日以降の異動で「１」が選択されました",IF((I130&lt;I115)*(F127=2),"１月１日以前の異動で「２」が選択されました",""))</f>
      </c>
      <c r="G136" s="466"/>
    </row>
    <row r="137" spans="2:7" ht="7.5" customHeight="1">
      <c r="B137" s="14"/>
      <c r="C137" s="17"/>
      <c r="D137" s="462"/>
      <c r="E137" s="408"/>
      <c r="F137" s="457"/>
      <c r="G137" s="466"/>
    </row>
    <row r="138" spans="2:7" ht="7.5" customHeight="1">
      <c r="B138" s="14"/>
      <c r="C138" s="17"/>
      <c r="D138" s="463"/>
      <c r="E138" s="408"/>
      <c r="F138" s="458"/>
      <c r="G138" s="466"/>
    </row>
    <row r="139" spans="2:7" ht="7.5" customHeight="1">
      <c r="B139" s="459"/>
      <c r="C139" s="430">
        <f>IF(F127=1,"申出年月日","")</f>
      </c>
      <c r="D139" s="432"/>
      <c r="E139" s="392"/>
      <c r="F139" s="374"/>
      <c r="G139" s="466"/>
    </row>
    <row r="140" spans="2:7" ht="7.5" customHeight="1">
      <c r="B140" s="459"/>
      <c r="C140" s="433"/>
      <c r="D140" s="435"/>
      <c r="E140" s="393"/>
      <c r="F140" s="375"/>
      <c r="G140" s="466"/>
    </row>
    <row r="141" spans="2:7" ht="7.5" customHeight="1">
      <c r="B141" s="460"/>
      <c r="C141" s="450"/>
      <c r="D141" s="451"/>
      <c r="E141" s="394"/>
      <c r="F141" s="376"/>
      <c r="G141" s="466"/>
    </row>
    <row r="142" spans="2:7" ht="7.5" customHeight="1">
      <c r="B142" s="415" t="s">
        <v>120</v>
      </c>
      <c r="C142" s="416"/>
      <c r="D142" s="348" t="s">
        <v>97</v>
      </c>
      <c r="E142" s="369"/>
      <c r="F142" s="377"/>
      <c r="G142" s="466"/>
    </row>
    <row r="143" spans="2:7" ht="7.5" customHeight="1">
      <c r="B143" s="416"/>
      <c r="C143" s="416"/>
      <c r="D143" s="342"/>
      <c r="E143" s="370"/>
      <c r="F143" s="372"/>
      <c r="G143" s="466"/>
    </row>
    <row r="144" spans="2:7" ht="7.5" customHeight="1">
      <c r="B144" s="416"/>
      <c r="C144" s="416"/>
      <c r="D144" s="342"/>
      <c r="E144" s="370"/>
      <c r="F144" s="372"/>
      <c r="G144" s="466"/>
    </row>
    <row r="145" spans="2:7" ht="7.5" customHeight="1">
      <c r="B145" s="416"/>
      <c r="C145" s="416"/>
      <c r="D145" s="342" t="s">
        <v>98</v>
      </c>
      <c r="E145" s="370"/>
      <c r="F145" s="372"/>
      <c r="G145" s="466"/>
    </row>
    <row r="146" spans="2:7" ht="7.5" customHeight="1">
      <c r="B146" s="416"/>
      <c r="C146" s="416"/>
      <c r="D146" s="342"/>
      <c r="E146" s="370"/>
      <c r="F146" s="372"/>
      <c r="G146" s="466"/>
    </row>
    <row r="147" spans="2:7" ht="7.5" customHeight="1">
      <c r="B147" s="416"/>
      <c r="C147" s="416"/>
      <c r="D147" s="342"/>
      <c r="E147" s="370"/>
      <c r="F147" s="372"/>
      <c r="G147" s="466"/>
    </row>
    <row r="148" spans="2:7" ht="7.5" customHeight="1">
      <c r="B148" s="416"/>
      <c r="C148" s="416"/>
      <c r="D148" s="342" t="s">
        <v>99</v>
      </c>
      <c r="E148" s="370"/>
      <c r="F148" s="372"/>
      <c r="G148" s="466"/>
    </row>
    <row r="149" spans="2:7" ht="7.5" customHeight="1">
      <c r="B149" s="416"/>
      <c r="C149" s="416"/>
      <c r="D149" s="342"/>
      <c r="E149" s="370"/>
      <c r="F149" s="372"/>
      <c r="G149" s="466"/>
    </row>
    <row r="150" spans="2:7" ht="7.5" customHeight="1">
      <c r="B150" s="416"/>
      <c r="C150" s="416"/>
      <c r="D150" s="343"/>
      <c r="E150" s="371"/>
      <c r="F150" s="373"/>
      <c r="G150" s="466"/>
    </row>
    <row r="151" spans="2:20" ht="7.5" customHeight="1">
      <c r="B151" s="416" t="s">
        <v>112</v>
      </c>
      <c r="C151" s="416"/>
      <c r="D151" s="348" t="s">
        <v>100</v>
      </c>
      <c r="E151" s="369"/>
      <c r="F151" s="388"/>
      <c r="G151" s="466"/>
      <c r="I151" s="464">
        <f>IF((F4=1)*(F100=2),"（ウ）未徴収税額","")</f>
      </c>
      <c r="J151" s="464"/>
      <c r="K151" s="464"/>
      <c r="L151" s="464"/>
      <c r="M151" s="464"/>
      <c r="N151" s="464"/>
      <c r="O151" s="464"/>
      <c r="P151" s="464"/>
      <c r="Q151" s="464"/>
      <c r="R151" s="464"/>
      <c r="S151" s="464"/>
      <c r="T151" s="464"/>
    </row>
    <row r="152" spans="2:20" ht="7.5" customHeight="1">
      <c r="B152" s="416"/>
      <c r="C152" s="416"/>
      <c r="D152" s="342"/>
      <c r="E152" s="370"/>
      <c r="F152" s="389"/>
      <c r="G152" s="466"/>
      <c r="I152" s="464"/>
      <c r="J152" s="464"/>
      <c r="K152" s="464"/>
      <c r="L152" s="464"/>
      <c r="M152" s="464"/>
      <c r="N152" s="464"/>
      <c r="O152" s="464"/>
      <c r="P152" s="464"/>
      <c r="Q152" s="464"/>
      <c r="R152" s="464"/>
      <c r="S152" s="464"/>
      <c r="T152" s="464"/>
    </row>
    <row r="153" spans="2:20" ht="7.5" customHeight="1">
      <c r="B153" s="416"/>
      <c r="C153" s="416"/>
      <c r="D153" s="342"/>
      <c r="E153" s="370"/>
      <c r="F153" s="389"/>
      <c r="G153" s="466"/>
      <c r="I153" s="464"/>
      <c r="J153" s="464"/>
      <c r="K153" s="464"/>
      <c r="L153" s="464"/>
      <c r="M153" s="464"/>
      <c r="N153" s="464"/>
      <c r="O153" s="464"/>
      <c r="P153" s="464"/>
      <c r="Q153" s="464"/>
      <c r="R153" s="464"/>
      <c r="S153" s="464"/>
      <c r="T153" s="464"/>
    </row>
    <row r="154" spans="2:20" ht="7.5" customHeight="1">
      <c r="B154" s="416"/>
      <c r="C154" s="416"/>
      <c r="D154" s="342" t="s">
        <v>98</v>
      </c>
      <c r="E154" s="370"/>
      <c r="F154" s="389"/>
      <c r="G154" s="466"/>
      <c r="I154" s="465">
        <f>IF((F4=1)*(F100=2),BK27,"")</f>
      </c>
      <c r="J154" s="465"/>
      <c r="K154" s="465"/>
      <c r="L154" s="465"/>
      <c r="M154" s="465"/>
      <c r="N154" s="465"/>
      <c r="O154" s="465"/>
      <c r="P154" s="465"/>
      <c r="Q154" s="465"/>
      <c r="R154" s="465"/>
      <c r="S154" s="465"/>
      <c r="T154" s="465"/>
    </row>
    <row r="155" spans="2:20" ht="7.5" customHeight="1">
      <c r="B155" s="416"/>
      <c r="C155" s="416"/>
      <c r="D155" s="342"/>
      <c r="E155" s="370"/>
      <c r="F155" s="389"/>
      <c r="G155" s="466"/>
      <c r="I155" s="465"/>
      <c r="J155" s="465"/>
      <c r="K155" s="465"/>
      <c r="L155" s="465"/>
      <c r="M155" s="465"/>
      <c r="N155" s="465"/>
      <c r="O155" s="465"/>
      <c r="P155" s="465"/>
      <c r="Q155" s="465"/>
      <c r="R155" s="465"/>
      <c r="S155" s="465"/>
      <c r="T155" s="465"/>
    </row>
    <row r="156" spans="2:20" ht="7.5" customHeight="1">
      <c r="B156" s="416"/>
      <c r="C156" s="416"/>
      <c r="D156" s="342"/>
      <c r="E156" s="370"/>
      <c r="F156" s="389"/>
      <c r="G156" s="466"/>
      <c r="I156" s="465"/>
      <c r="J156" s="465"/>
      <c r="K156" s="465"/>
      <c r="L156" s="465"/>
      <c r="M156" s="465"/>
      <c r="N156" s="465"/>
      <c r="O156" s="465"/>
      <c r="P156" s="465"/>
      <c r="Q156" s="465"/>
      <c r="R156" s="465"/>
      <c r="S156" s="465"/>
      <c r="T156" s="465"/>
    </row>
    <row r="157" spans="2:7" ht="7.5" customHeight="1">
      <c r="B157" s="416"/>
      <c r="C157" s="416"/>
      <c r="D157" s="342" t="s">
        <v>101</v>
      </c>
      <c r="E157" s="370"/>
      <c r="F157" s="389"/>
      <c r="G157" s="466"/>
    </row>
    <row r="158" spans="2:7" ht="7.5" customHeight="1">
      <c r="B158" s="416"/>
      <c r="C158" s="416"/>
      <c r="D158" s="342"/>
      <c r="E158" s="370"/>
      <c r="F158" s="389"/>
      <c r="G158" s="466"/>
    </row>
    <row r="159" spans="2:7" ht="7.5" customHeight="1">
      <c r="B159" s="416"/>
      <c r="C159" s="416"/>
      <c r="D159" s="343"/>
      <c r="E159" s="371"/>
      <c r="F159" s="404"/>
      <c r="G159" s="466"/>
    </row>
    <row r="160" spans="2:7" ht="7.5" customHeight="1">
      <c r="B160" s="416"/>
      <c r="C160" s="416"/>
      <c r="D160" s="407">
        <f>IF(F100=2,IF(F160="","","エラー"),"")</f>
      </c>
      <c r="E160" s="408" t="s">
        <v>115</v>
      </c>
      <c r="F160" s="409">
        <f>IF(F100=2,IF(SUM(F151:F159)=BK27,"","徴収予定額の合計が（ウ）未徴収税額と合いません"),"")</f>
      </c>
      <c r="G160" s="466"/>
    </row>
    <row r="161" spans="2:7" ht="7.5" customHeight="1">
      <c r="B161" s="416"/>
      <c r="C161" s="416"/>
      <c r="D161" s="407"/>
      <c r="E161" s="408"/>
      <c r="F161" s="409"/>
      <c r="G161" s="466"/>
    </row>
    <row r="162" spans="2:7" ht="7.5" customHeight="1">
      <c r="B162" s="416"/>
      <c r="C162" s="416"/>
      <c r="D162" s="407"/>
      <c r="E162" s="408"/>
      <c r="F162" s="409"/>
      <c r="G162" s="466"/>
    </row>
    <row r="163" spans="2:7" ht="7.5" customHeight="1">
      <c r="B163" s="416" t="s">
        <v>113</v>
      </c>
      <c r="C163" s="416"/>
      <c r="D163" s="348" t="s">
        <v>121</v>
      </c>
      <c r="E163" s="369">
        <f>IF(($F$4=1)*($F$100=2),"＊","")</f>
      </c>
      <c r="F163" s="405"/>
      <c r="G163" s="466"/>
    </row>
    <row r="164" spans="2:7" ht="7.5" customHeight="1">
      <c r="B164" s="416"/>
      <c r="C164" s="416"/>
      <c r="D164" s="342"/>
      <c r="E164" s="370"/>
      <c r="F164" s="406"/>
      <c r="G164" s="466"/>
    </row>
    <row r="165" spans="2:7" ht="7.5" customHeight="1">
      <c r="B165" s="416"/>
      <c r="C165" s="416"/>
      <c r="D165" s="342"/>
      <c r="E165" s="370"/>
      <c r="F165" s="406"/>
      <c r="G165" s="466"/>
    </row>
    <row r="166" spans="2:7" ht="7.5" customHeight="1">
      <c r="B166" s="416"/>
      <c r="C166" s="416"/>
      <c r="D166" s="342" t="s">
        <v>102</v>
      </c>
      <c r="E166" s="370">
        <f>IF(($F$4=1)*($F$100=2),"＊","")</f>
      </c>
      <c r="F166" s="372"/>
      <c r="G166" s="466"/>
    </row>
    <row r="167" spans="2:7" ht="7.5" customHeight="1">
      <c r="B167" s="416"/>
      <c r="C167" s="416"/>
      <c r="D167" s="342"/>
      <c r="E167" s="370"/>
      <c r="F167" s="372"/>
      <c r="G167" s="466"/>
    </row>
    <row r="168" spans="2:7" ht="7.5" customHeight="1">
      <c r="B168" s="416"/>
      <c r="C168" s="416"/>
      <c r="D168" s="343"/>
      <c r="E168" s="371"/>
      <c r="F168" s="373"/>
      <c r="G168" s="466"/>
    </row>
    <row r="169" spans="2:7" ht="7.5" customHeight="1">
      <c r="B169" s="421" t="s">
        <v>93</v>
      </c>
      <c r="C169" s="422"/>
      <c r="D169" s="422"/>
      <c r="E169" s="422"/>
      <c r="F169" s="423"/>
      <c r="G169" s="466"/>
    </row>
    <row r="170" spans="2:7" ht="7.5" customHeight="1">
      <c r="B170" s="424"/>
      <c r="C170" s="425"/>
      <c r="D170" s="425"/>
      <c r="E170" s="425"/>
      <c r="F170" s="426"/>
      <c r="G170" s="466"/>
    </row>
    <row r="171" spans="2:7" ht="7.5" customHeight="1">
      <c r="B171" s="427"/>
      <c r="C171" s="428"/>
      <c r="D171" s="428"/>
      <c r="E171" s="428"/>
      <c r="F171" s="429"/>
      <c r="G171" s="466"/>
    </row>
    <row r="172" spans="2:7" ht="7.5" customHeight="1">
      <c r="B172" s="410" t="s">
        <v>39</v>
      </c>
      <c r="C172" s="410"/>
      <c r="D172" s="410"/>
      <c r="E172" s="368">
        <f>IF(($F$4=1)*($F$100=1),"＊","")</f>
      </c>
      <c r="F172" s="452"/>
      <c r="G172" s="466"/>
    </row>
    <row r="173" spans="2:7" ht="7.5" customHeight="1">
      <c r="B173" s="410"/>
      <c r="C173" s="410"/>
      <c r="D173" s="410"/>
      <c r="E173" s="368"/>
      <c r="F173" s="452"/>
      <c r="G173" s="466"/>
    </row>
    <row r="174" spans="2:7" ht="7.5" customHeight="1">
      <c r="B174" s="410"/>
      <c r="C174" s="410"/>
      <c r="D174" s="410"/>
      <c r="E174" s="368"/>
      <c r="F174" s="452"/>
      <c r="G174" s="466"/>
    </row>
    <row r="175" spans="2:7" ht="7.5" customHeight="1">
      <c r="B175" s="410" t="s">
        <v>45</v>
      </c>
      <c r="C175" s="410" t="s">
        <v>76</v>
      </c>
      <c r="D175" s="410"/>
      <c r="E175" s="368">
        <f>IF(($F$4=1)*($F$100=1),"＊","")</f>
      </c>
      <c r="F175" s="338"/>
      <c r="G175" s="466"/>
    </row>
    <row r="176" spans="2:7" ht="7.5" customHeight="1">
      <c r="B176" s="410"/>
      <c r="C176" s="410"/>
      <c r="D176" s="410"/>
      <c r="E176" s="368"/>
      <c r="F176" s="338"/>
      <c r="G176" s="466"/>
    </row>
    <row r="177" spans="2:7" ht="7.5" customHeight="1">
      <c r="B177" s="410"/>
      <c r="C177" s="410"/>
      <c r="D177" s="410"/>
      <c r="E177" s="368"/>
      <c r="F177" s="338"/>
      <c r="G177" s="466"/>
    </row>
    <row r="178" spans="2:7" ht="7.5" customHeight="1">
      <c r="B178" s="410"/>
      <c r="C178" s="410" t="s">
        <v>17</v>
      </c>
      <c r="D178" s="411" t="s">
        <v>48</v>
      </c>
      <c r="E178" s="369">
        <f>IF(($F$4=1)*($F$100=1),"＊","")</f>
      </c>
      <c r="F178" s="413"/>
      <c r="G178" s="466"/>
    </row>
    <row r="179" spans="2:7" ht="7.5" customHeight="1">
      <c r="B179" s="410"/>
      <c r="C179" s="410"/>
      <c r="D179" s="412"/>
      <c r="E179" s="370"/>
      <c r="F179" s="414"/>
      <c r="G179" s="466"/>
    </row>
    <row r="180" spans="2:7" ht="7.5" customHeight="1">
      <c r="B180" s="410"/>
      <c r="C180" s="410"/>
      <c r="D180" s="412"/>
      <c r="E180" s="370"/>
      <c r="F180" s="414"/>
      <c r="G180" s="466"/>
    </row>
    <row r="181" spans="2:7" ht="7.5" customHeight="1">
      <c r="B181" s="410"/>
      <c r="C181" s="410"/>
      <c r="D181" s="412" t="s">
        <v>77</v>
      </c>
      <c r="E181" s="370">
        <f>IF(($F$4=1)*($F$100=1),"＊","")</f>
      </c>
      <c r="F181" s="341"/>
      <c r="G181" s="466"/>
    </row>
    <row r="182" spans="2:7" ht="7.5" customHeight="1">
      <c r="B182" s="410"/>
      <c r="C182" s="410"/>
      <c r="D182" s="412"/>
      <c r="E182" s="370"/>
      <c r="F182" s="341"/>
      <c r="G182" s="466"/>
    </row>
    <row r="183" spans="2:7" ht="7.5" customHeight="1">
      <c r="B183" s="410"/>
      <c r="C183" s="410"/>
      <c r="D183" s="417"/>
      <c r="E183" s="371"/>
      <c r="F183" s="344"/>
      <c r="G183" s="466"/>
    </row>
    <row r="184" spans="2:7" ht="7.5" customHeight="1">
      <c r="B184" s="410"/>
      <c r="C184" s="411" t="s">
        <v>9</v>
      </c>
      <c r="D184" s="411"/>
      <c r="E184" s="369">
        <f>IF(($F$4=1)*($F$100=1),"＊","")</f>
      </c>
      <c r="F184" s="345"/>
      <c r="G184" s="466"/>
    </row>
    <row r="185" spans="2:7" ht="7.5" customHeight="1">
      <c r="B185" s="410"/>
      <c r="C185" s="412"/>
      <c r="D185" s="412"/>
      <c r="E185" s="370"/>
      <c r="F185" s="341"/>
      <c r="G185" s="466"/>
    </row>
    <row r="186" spans="2:7" ht="7.5" customHeight="1">
      <c r="B186" s="410"/>
      <c r="C186" s="412"/>
      <c r="D186" s="412"/>
      <c r="E186" s="370"/>
      <c r="F186" s="341"/>
      <c r="G186" s="466"/>
    </row>
    <row r="187" spans="2:7" ht="7.5" customHeight="1">
      <c r="B187" s="410"/>
      <c r="C187" s="412" t="s">
        <v>103</v>
      </c>
      <c r="D187" s="412"/>
      <c r="E187" s="370"/>
      <c r="F187" s="341"/>
      <c r="G187" s="466"/>
    </row>
    <row r="188" spans="2:7" ht="7.5" customHeight="1">
      <c r="B188" s="410"/>
      <c r="C188" s="412"/>
      <c r="D188" s="412"/>
      <c r="E188" s="370"/>
      <c r="F188" s="341"/>
      <c r="G188" s="466"/>
    </row>
    <row r="189" spans="2:7" ht="7.5" customHeight="1">
      <c r="B189" s="410"/>
      <c r="C189" s="417"/>
      <c r="D189" s="417"/>
      <c r="E189" s="371"/>
      <c r="F189" s="344"/>
      <c r="G189" s="466"/>
    </row>
    <row r="190" spans="2:7" ht="7.5" customHeight="1">
      <c r="B190" s="410"/>
      <c r="C190" s="410" t="s">
        <v>104</v>
      </c>
      <c r="D190" s="411" t="s">
        <v>81</v>
      </c>
      <c r="E190" s="369"/>
      <c r="F190" s="345"/>
      <c r="G190" s="466"/>
    </row>
    <row r="191" spans="2:7" ht="7.5" customHeight="1">
      <c r="B191" s="410"/>
      <c r="C191" s="410"/>
      <c r="D191" s="412"/>
      <c r="E191" s="370"/>
      <c r="F191" s="341"/>
      <c r="G191" s="466"/>
    </row>
    <row r="192" spans="2:7" ht="7.5" customHeight="1">
      <c r="B192" s="410"/>
      <c r="C192" s="410"/>
      <c r="D192" s="412"/>
      <c r="E192" s="370"/>
      <c r="F192" s="341"/>
      <c r="G192" s="466"/>
    </row>
    <row r="193" spans="2:7" ht="7.5" customHeight="1">
      <c r="B193" s="410"/>
      <c r="C193" s="410"/>
      <c r="D193" s="412" t="s">
        <v>76</v>
      </c>
      <c r="E193" s="370">
        <f>IF(($F$4=1)*($F$100=1),"＊","")</f>
      </c>
      <c r="F193" s="341"/>
      <c r="G193" s="466"/>
    </row>
    <row r="194" spans="2:7" ht="7.5" customHeight="1">
      <c r="B194" s="410"/>
      <c r="C194" s="410"/>
      <c r="D194" s="412"/>
      <c r="E194" s="370"/>
      <c r="F194" s="341"/>
      <c r="G194" s="466"/>
    </row>
    <row r="195" spans="2:7" ht="7.5" customHeight="1">
      <c r="B195" s="410"/>
      <c r="C195" s="410"/>
      <c r="D195" s="417"/>
      <c r="E195" s="371"/>
      <c r="F195" s="344"/>
      <c r="G195" s="466"/>
    </row>
    <row r="196" spans="2:7" ht="7.5" customHeight="1">
      <c r="B196" s="410"/>
      <c r="C196" s="411" t="s">
        <v>105</v>
      </c>
      <c r="D196" s="411"/>
      <c r="E196" s="369"/>
      <c r="F196" s="345"/>
      <c r="G196" s="466"/>
    </row>
    <row r="197" spans="2:7" ht="7.5" customHeight="1">
      <c r="B197" s="410"/>
      <c r="C197" s="412"/>
      <c r="D197" s="412"/>
      <c r="E197" s="370"/>
      <c r="F197" s="341"/>
      <c r="G197" s="466"/>
    </row>
    <row r="198" spans="2:7" ht="7.5" customHeight="1">
      <c r="B198" s="410"/>
      <c r="C198" s="412"/>
      <c r="D198" s="412"/>
      <c r="E198" s="370"/>
      <c r="F198" s="341"/>
      <c r="G198" s="466"/>
    </row>
    <row r="199" spans="2:7" ht="7.5" customHeight="1">
      <c r="B199" s="410"/>
      <c r="C199" s="412" t="s">
        <v>106</v>
      </c>
      <c r="D199" s="412"/>
      <c r="E199" s="370"/>
      <c r="F199" s="341"/>
      <c r="G199" s="466"/>
    </row>
    <row r="200" spans="2:7" ht="7.5" customHeight="1">
      <c r="B200" s="410"/>
      <c r="C200" s="412"/>
      <c r="D200" s="412"/>
      <c r="E200" s="370"/>
      <c r="F200" s="341"/>
      <c r="G200" s="466"/>
    </row>
    <row r="201" spans="2:7" ht="7.5" customHeight="1">
      <c r="B201" s="410"/>
      <c r="C201" s="417"/>
      <c r="D201" s="417"/>
      <c r="E201" s="371"/>
      <c r="F201" s="344"/>
      <c r="G201" s="466"/>
    </row>
    <row r="202" spans="2:7" ht="7.5" customHeight="1">
      <c r="B202" s="410"/>
      <c r="C202" s="410" t="s">
        <v>107</v>
      </c>
      <c r="D202" s="411" t="s">
        <v>108</v>
      </c>
      <c r="E202" s="369"/>
      <c r="F202" s="345"/>
      <c r="G202" s="466"/>
    </row>
    <row r="203" spans="2:7" ht="7.5" customHeight="1">
      <c r="B203" s="410"/>
      <c r="C203" s="410"/>
      <c r="D203" s="412"/>
      <c r="E203" s="370"/>
      <c r="F203" s="341"/>
      <c r="G203" s="466"/>
    </row>
    <row r="204" spans="2:7" ht="7.5" customHeight="1">
      <c r="B204" s="410"/>
      <c r="C204" s="410"/>
      <c r="D204" s="412"/>
      <c r="E204" s="370"/>
      <c r="F204" s="341"/>
      <c r="G204" s="466"/>
    </row>
    <row r="205" spans="2:7" ht="7.5" customHeight="1">
      <c r="B205" s="410"/>
      <c r="C205" s="410"/>
      <c r="D205" s="412" t="s">
        <v>109</v>
      </c>
      <c r="E205" s="370"/>
      <c r="F205" s="341"/>
      <c r="G205" s="466"/>
    </row>
    <row r="206" spans="2:7" ht="7.5" customHeight="1">
      <c r="B206" s="410"/>
      <c r="C206" s="410"/>
      <c r="D206" s="412"/>
      <c r="E206" s="370"/>
      <c r="F206" s="341"/>
      <c r="G206" s="466"/>
    </row>
    <row r="207" spans="2:7" ht="7.5" customHeight="1">
      <c r="B207" s="410"/>
      <c r="C207" s="410"/>
      <c r="D207" s="417"/>
      <c r="E207" s="371"/>
      <c r="F207" s="344"/>
      <c r="G207" s="466"/>
    </row>
  </sheetData>
  <sheetProtection/>
  <mergeCells count="437">
    <mergeCell ref="G202:G204"/>
    <mergeCell ref="G205:G207"/>
    <mergeCell ref="G184:G186"/>
    <mergeCell ref="G187:G189"/>
    <mergeCell ref="G190:G192"/>
    <mergeCell ref="G193:G195"/>
    <mergeCell ref="G196:G198"/>
    <mergeCell ref="G199:G201"/>
    <mergeCell ref="G166:G168"/>
    <mergeCell ref="G169:G171"/>
    <mergeCell ref="G172:G174"/>
    <mergeCell ref="G175:G177"/>
    <mergeCell ref="G178:G180"/>
    <mergeCell ref="G181:G183"/>
    <mergeCell ref="G148:G150"/>
    <mergeCell ref="G151:G153"/>
    <mergeCell ref="G154:G156"/>
    <mergeCell ref="G157:G159"/>
    <mergeCell ref="G160:G162"/>
    <mergeCell ref="G163:G165"/>
    <mergeCell ref="G130:G132"/>
    <mergeCell ref="G133:G135"/>
    <mergeCell ref="G136:G138"/>
    <mergeCell ref="G139:G141"/>
    <mergeCell ref="G142:G144"/>
    <mergeCell ref="G145:G147"/>
    <mergeCell ref="G112:G114"/>
    <mergeCell ref="G115:G117"/>
    <mergeCell ref="G118:G120"/>
    <mergeCell ref="G121:G123"/>
    <mergeCell ref="G124:G126"/>
    <mergeCell ref="G127:G129"/>
    <mergeCell ref="G94:G96"/>
    <mergeCell ref="G97:G99"/>
    <mergeCell ref="G100:G102"/>
    <mergeCell ref="G103:G105"/>
    <mergeCell ref="G106:G108"/>
    <mergeCell ref="G109:G111"/>
    <mergeCell ref="G76:G78"/>
    <mergeCell ref="G79:G81"/>
    <mergeCell ref="G82:G84"/>
    <mergeCell ref="G85:G87"/>
    <mergeCell ref="G88:G90"/>
    <mergeCell ref="G91:G93"/>
    <mergeCell ref="G58:G60"/>
    <mergeCell ref="G61:G63"/>
    <mergeCell ref="G64:G66"/>
    <mergeCell ref="G67:G69"/>
    <mergeCell ref="G70:G72"/>
    <mergeCell ref="G73:G75"/>
    <mergeCell ref="G40:G42"/>
    <mergeCell ref="G43:G45"/>
    <mergeCell ref="G46:G48"/>
    <mergeCell ref="G49:G51"/>
    <mergeCell ref="G52:G54"/>
    <mergeCell ref="G55:G57"/>
    <mergeCell ref="G22:G24"/>
    <mergeCell ref="G25:G27"/>
    <mergeCell ref="G28:G30"/>
    <mergeCell ref="G31:G33"/>
    <mergeCell ref="G34:G36"/>
    <mergeCell ref="G37:G39"/>
    <mergeCell ref="G4:G6"/>
    <mergeCell ref="G7:G9"/>
    <mergeCell ref="G10:G12"/>
    <mergeCell ref="G13:G15"/>
    <mergeCell ref="G16:G18"/>
    <mergeCell ref="G19:G21"/>
    <mergeCell ref="A1:A65536"/>
    <mergeCell ref="I127:T129"/>
    <mergeCell ref="I130:T132"/>
    <mergeCell ref="E136:E138"/>
    <mergeCell ref="F136:F138"/>
    <mergeCell ref="B139:B141"/>
    <mergeCell ref="D136:D138"/>
    <mergeCell ref="H1:H65536"/>
    <mergeCell ref="I151:T153"/>
    <mergeCell ref="I154:T156"/>
    <mergeCell ref="F205:F207"/>
    <mergeCell ref="F199:F201"/>
    <mergeCell ref="F202:F204"/>
    <mergeCell ref="C139:D141"/>
    <mergeCell ref="F172:F174"/>
    <mergeCell ref="C199:D201"/>
    <mergeCell ref="F193:F195"/>
    <mergeCell ref="E184:E186"/>
    <mergeCell ref="F196:F198"/>
    <mergeCell ref="B52:B66"/>
    <mergeCell ref="E202:E204"/>
    <mergeCell ref="E196:E198"/>
    <mergeCell ref="E175:E177"/>
    <mergeCell ref="E193:E195"/>
    <mergeCell ref="C58:C63"/>
    <mergeCell ref="C64:D66"/>
    <mergeCell ref="C112:D114"/>
    <mergeCell ref="D61:D63"/>
    <mergeCell ref="B70:B78"/>
    <mergeCell ref="B4:D6"/>
    <mergeCell ref="B7:C15"/>
    <mergeCell ref="B16:D18"/>
    <mergeCell ref="B22:D24"/>
    <mergeCell ref="B25:C30"/>
    <mergeCell ref="D31:D33"/>
    <mergeCell ref="B31:C39"/>
    <mergeCell ref="D7:D9"/>
    <mergeCell ref="B40:D42"/>
    <mergeCell ref="B67:D69"/>
    <mergeCell ref="B49:D51"/>
    <mergeCell ref="C52:C57"/>
    <mergeCell ref="B79:D96"/>
    <mergeCell ref="D193:D195"/>
    <mergeCell ref="B46:D48"/>
    <mergeCell ref="B118:B123"/>
    <mergeCell ref="D115:D117"/>
    <mergeCell ref="D190:D192"/>
    <mergeCell ref="B127:D135"/>
    <mergeCell ref="E115:E117"/>
    <mergeCell ref="C178:C183"/>
    <mergeCell ref="C184:D186"/>
    <mergeCell ref="C121:D123"/>
    <mergeCell ref="E172:E174"/>
    <mergeCell ref="F115:F117"/>
    <mergeCell ref="E187:E189"/>
    <mergeCell ref="B172:D174"/>
    <mergeCell ref="F154:F156"/>
    <mergeCell ref="E154:E156"/>
    <mergeCell ref="F181:F183"/>
    <mergeCell ref="B169:F171"/>
    <mergeCell ref="D166:D168"/>
    <mergeCell ref="C118:D120"/>
    <mergeCell ref="B175:B207"/>
    <mergeCell ref="C196:D198"/>
    <mergeCell ref="E178:E180"/>
    <mergeCell ref="C202:C207"/>
    <mergeCell ref="E181:E183"/>
    <mergeCell ref="D202:D204"/>
    <mergeCell ref="E199:E201"/>
    <mergeCell ref="D205:D207"/>
    <mergeCell ref="C187:D189"/>
    <mergeCell ref="D181:D183"/>
    <mergeCell ref="E205:E207"/>
    <mergeCell ref="B142:C150"/>
    <mergeCell ref="B151:C162"/>
    <mergeCell ref="B163:C168"/>
    <mergeCell ref="E151:E153"/>
    <mergeCell ref="E139:E141"/>
    <mergeCell ref="E166:E168"/>
    <mergeCell ref="D148:D150"/>
    <mergeCell ref="F166:F168"/>
    <mergeCell ref="C190:C195"/>
    <mergeCell ref="D178:D180"/>
    <mergeCell ref="F175:F177"/>
    <mergeCell ref="F178:F180"/>
    <mergeCell ref="F190:F192"/>
    <mergeCell ref="F187:F189"/>
    <mergeCell ref="F184:F186"/>
    <mergeCell ref="E190:E192"/>
    <mergeCell ref="C175:D177"/>
    <mergeCell ref="E127:E135"/>
    <mergeCell ref="D160:D162"/>
    <mergeCell ref="E160:E162"/>
    <mergeCell ref="F160:F162"/>
    <mergeCell ref="E145:E147"/>
    <mergeCell ref="E148:E150"/>
    <mergeCell ref="D151:D153"/>
    <mergeCell ref="F127:F129"/>
    <mergeCell ref="D145:D147"/>
    <mergeCell ref="F145:F147"/>
    <mergeCell ref="E31:E33"/>
    <mergeCell ref="E34:E36"/>
    <mergeCell ref="E142:E144"/>
    <mergeCell ref="D163:D165"/>
    <mergeCell ref="E163:E165"/>
    <mergeCell ref="F163:F165"/>
    <mergeCell ref="D157:D159"/>
    <mergeCell ref="E157:E159"/>
    <mergeCell ref="F157:F159"/>
    <mergeCell ref="D154:D156"/>
    <mergeCell ref="E55:E57"/>
    <mergeCell ref="E76:E78"/>
    <mergeCell ref="E58:E60"/>
    <mergeCell ref="F88:F90"/>
    <mergeCell ref="E79:E96"/>
    <mergeCell ref="E61:E63"/>
    <mergeCell ref="F85:F87"/>
    <mergeCell ref="F76:F78"/>
    <mergeCell ref="F61:F63"/>
    <mergeCell ref="F121:F123"/>
    <mergeCell ref="F106:F108"/>
    <mergeCell ref="E100:E111"/>
    <mergeCell ref="C70:D72"/>
    <mergeCell ref="C73:C78"/>
    <mergeCell ref="C97:D99"/>
    <mergeCell ref="B100:D111"/>
    <mergeCell ref="F112:F114"/>
    <mergeCell ref="F100:F102"/>
    <mergeCell ref="D76:D78"/>
    <mergeCell ref="E40:E42"/>
    <mergeCell ref="E67:E69"/>
    <mergeCell ref="E118:E120"/>
    <mergeCell ref="E112:E114"/>
    <mergeCell ref="E97:E99"/>
    <mergeCell ref="E70:E72"/>
    <mergeCell ref="E73:E75"/>
    <mergeCell ref="E64:E66"/>
    <mergeCell ref="E46:E48"/>
    <mergeCell ref="E49:E51"/>
    <mergeCell ref="F151:F153"/>
    <mergeCell ref="E4:E6"/>
    <mergeCell ref="E7:E9"/>
    <mergeCell ref="E10:E12"/>
    <mergeCell ref="E13:E15"/>
    <mergeCell ref="E16:E18"/>
    <mergeCell ref="F130:F132"/>
    <mergeCell ref="F133:F135"/>
    <mergeCell ref="F118:F120"/>
    <mergeCell ref="E37:E39"/>
    <mergeCell ref="F148:F150"/>
    <mergeCell ref="F139:F141"/>
    <mergeCell ref="D142:D144"/>
    <mergeCell ref="F142:F144"/>
    <mergeCell ref="F91:F93"/>
    <mergeCell ref="F97:F99"/>
    <mergeCell ref="E121:E123"/>
    <mergeCell ref="B124:F126"/>
    <mergeCell ref="F103:F105"/>
    <mergeCell ref="F94:F96"/>
    <mergeCell ref="E22:E24"/>
    <mergeCell ref="F79:F81"/>
    <mergeCell ref="F82:F84"/>
    <mergeCell ref="F40:F42"/>
    <mergeCell ref="E25:E27"/>
    <mergeCell ref="F67:F69"/>
    <mergeCell ref="F52:F54"/>
    <mergeCell ref="F55:F57"/>
    <mergeCell ref="E28:E30"/>
    <mergeCell ref="F25:F27"/>
    <mergeCell ref="F70:F72"/>
    <mergeCell ref="D73:D75"/>
    <mergeCell ref="F49:F51"/>
    <mergeCell ref="F73:F75"/>
    <mergeCell ref="D52:D54"/>
    <mergeCell ref="F64:F66"/>
    <mergeCell ref="D55:D57"/>
    <mergeCell ref="D58:D60"/>
    <mergeCell ref="F58:F60"/>
    <mergeCell ref="E52:E54"/>
    <mergeCell ref="F7:F9"/>
    <mergeCell ref="AM12:BS14"/>
    <mergeCell ref="AM15:BS16"/>
    <mergeCell ref="B19:F21"/>
    <mergeCell ref="B43:F45"/>
    <mergeCell ref="D25:D27"/>
    <mergeCell ref="D34:D36"/>
    <mergeCell ref="F16:F18"/>
    <mergeCell ref="I17:K32"/>
    <mergeCell ref="L17:S20"/>
    <mergeCell ref="F109:F111"/>
    <mergeCell ref="D10:D12"/>
    <mergeCell ref="F10:F12"/>
    <mergeCell ref="D37:D39"/>
    <mergeCell ref="F37:F39"/>
    <mergeCell ref="D28:D30"/>
    <mergeCell ref="F28:F30"/>
    <mergeCell ref="F31:F33"/>
    <mergeCell ref="F34:F36"/>
    <mergeCell ref="F46:F48"/>
    <mergeCell ref="F4:F6"/>
    <mergeCell ref="D13:D15"/>
    <mergeCell ref="F13:F15"/>
    <mergeCell ref="I52:DF54"/>
    <mergeCell ref="CW25:DF28"/>
    <mergeCell ref="BB21:BJ22"/>
    <mergeCell ref="BB23:BJ24"/>
    <mergeCell ref="BB25:BJ26"/>
    <mergeCell ref="AS17:BA20"/>
    <mergeCell ref="F22:F24"/>
    <mergeCell ref="I55:W58"/>
    <mergeCell ref="BQ55:BV58"/>
    <mergeCell ref="CU55:DF56"/>
    <mergeCell ref="CU57:DF58"/>
    <mergeCell ref="CW29:DF30"/>
    <mergeCell ref="AP46:AQ47"/>
    <mergeCell ref="AI48:AO49"/>
    <mergeCell ref="AP48:AQ49"/>
    <mergeCell ref="BB27:BJ32"/>
    <mergeCell ref="K48:Y49"/>
    <mergeCell ref="CM21:CN22"/>
    <mergeCell ref="CM23:CN24"/>
    <mergeCell ref="CM25:CN26"/>
    <mergeCell ref="CM27:CN28"/>
    <mergeCell ref="BK25:BS26"/>
    <mergeCell ref="BK27:BS32"/>
    <mergeCell ref="CC31:CL32"/>
    <mergeCell ref="CM29:CV32"/>
    <mergeCell ref="CE23:CL24"/>
    <mergeCell ref="BT27:CB32"/>
    <mergeCell ref="CW23:DF24"/>
    <mergeCell ref="CM17:CV20"/>
    <mergeCell ref="BK17:BS20"/>
    <mergeCell ref="BK21:BS22"/>
    <mergeCell ref="BK23:BS24"/>
    <mergeCell ref="CW17:DF20"/>
    <mergeCell ref="BT17:CB20"/>
    <mergeCell ref="BT21:CB26"/>
    <mergeCell ref="CE25:CL26"/>
    <mergeCell ref="CC17:CL20"/>
    <mergeCell ref="L21:N32"/>
    <mergeCell ref="O21:S24"/>
    <mergeCell ref="O25:S28"/>
    <mergeCell ref="BB17:BJ20"/>
    <mergeCell ref="AS27:BA32"/>
    <mergeCell ref="AS21:BA22"/>
    <mergeCell ref="T27:AR28"/>
    <mergeCell ref="T17:AR20"/>
    <mergeCell ref="O29:S32"/>
    <mergeCell ref="T29:AR32"/>
    <mergeCell ref="CC27:CD28"/>
    <mergeCell ref="CE27:CL28"/>
    <mergeCell ref="CC29:CD30"/>
    <mergeCell ref="CE29:CL30"/>
    <mergeCell ref="CC23:CD24"/>
    <mergeCell ref="CC25:CD26"/>
    <mergeCell ref="AI41:AQ45"/>
    <mergeCell ref="AR41:AZ45"/>
    <mergeCell ref="AS23:BA26"/>
    <mergeCell ref="T21:AR22"/>
    <mergeCell ref="T23:AR24"/>
    <mergeCell ref="T25:AR26"/>
    <mergeCell ref="K40:Y41"/>
    <mergeCell ref="K42:Y43"/>
    <mergeCell ref="BA41:BP43"/>
    <mergeCell ref="BA44:BP46"/>
    <mergeCell ref="I38:J39"/>
    <mergeCell ref="K44:Y45"/>
    <mergeCell ref="I44:J45"/>
    <mergeCell ref="I36:Y37"/>
    <mergeCell ref="K38:Y39"/>
    <mergeCell ref="K46:Y47"/>
    <mergeCell ref="I50:Q51"/>
    <mergeCell ref="R50:Y51"/>
    <mergeCell ref="Z50:AH51"/>
    <mergeCell ref="Z46:AH47"/>
    <mergeCell ref="Z48:AH49"/>
    <mergeCell ref="AP50:AQ51"/>
    <mergeCell ref="BW61:BZ62"/>
    <mergeCell ref="CA61:CK62"/>
    <mergeCell ref="Z36:AH45"/>
    <mergeCell ref="CN36:DF38"/>
    <mergeCell ref="CG39:DF51"/>
    <mergeCell ref="BS36:CF38"/>
    <mergeCell ref="BS39:BY41"/>
    <mergeCell ref="BZ39:CF41"/>
    <mergeCell ref="BA36:BP37"/>
    <mergeCell ref="BA50:BP51"/>
    <mergeCell ref="BW59:CK60"/>
    <mergeCell ref="CL55:CT58"/>
    <mergeCell ref="BS42:BY43"/>
    <mergeCell ref="AR46:AZ47"/>
    <mergeCell ref="AR48:AZ51"/>
    <mergeCell ref="BW57:CB58"/>
    <mergeCell ref="BQ36:BR51"/>
    <mergeCell ref="BA38:BP40"/>
    <mergeCell ref="BA47:BP49"/>
    <mergeCell ref="AG59:AH60"/>
    <mergeCell ref="AI59:BP60"/>
    <mergeCell ref="I59:W62"/>
    <mergeCell ref="CG36:CM38"/>
    <mergeCell ref="BS44:BY51"/>
    <mergeCell ref="AI36:AZ40"/>
    <mergeCell ref="AI46:AO47"/>
    <mergeCell ref="CC57:CK58"/>
    <mergeCell ref="BQ59:BV62"/>
    <mergeCell ref="BW55:CK56"/>
    <mergeCell ref="M75:N76"/>
    <mergeCell ref="O69:DF70"/>
    <mergeCell ref="O71:DF72"/>
    <mergeCell ref="O73:DF74"/>
    <mergeCell ref="O63:DF64"/>
    <mergeCell ref="O65:DF66"/>
    <mergeCell ref="O67:DF68"/>
    <mergeCell ref="AG61:BP62"/>
    <mergeCell ref="BZ42:CF43"/>
    <mergeCell ref="BZ44:CF51"/>
    <mergeCell ref="CW31:DF32"/>
    <mergeCell ref="M63:N64"/>
    <mergeCell ref="M69:N70"/>
    <mergeCell ref="AI50:AO51"/>
    <mergeCell ref="X55:Y62"/>
    <mergeCell ref="Z55:AF58"/>
    <mergeCell ref="Z59:AF62"/>
    <mergeCell ref="DG31:DI71"/>
    <mergeCell ref="CO21:CV22"/>
    <mergeCell ref="CO23:CV24"/>
    <mergeCell ref="CO25:CV26"/>
    <mergeCell ref="CO27:CV28"/>
    <mergeCell ref="I33:DF35"/>
    <mergeCell ref="CW21:DF22"/>
    <mergeCell ref="CC21:CD22"/>
    <mergeCell ref="CE21:CL22"/>
    <mergeCell ref="CU59:DF60"/>
    <mergeCell ref="CD1:CH6"/>
    <mergeCell ref="CI1:CT2"/>
    <mergeCell ref="BT7:CH8"/>
    <mergeCell ref="BT14:BW16"/>
    <mergeCell ref="BX11:CH13"/>
    <mergeCell ref="BX14:CH16"/>
    <mergeCell ref="I1:AR3"/>
    <mergeCell ref="I4:AR6"/>
    <mergeCell ref="AE7:AF16"/>
    <mergeCell ref="AC7:AD16"/>
    <mergeCell ref="CU1:DF2"/>
    <mergeCell ref="CI3:CT6"/>
    <mergeCell ref="CU3:DF6"/>
    <mergeCell ref="CI7:CT8"/>
    <mergeCell ref="CU7:DF8"/>
    <mergeCell ref="AS1:CC6"/>
    <mergeCell ref="CU9:DF16"/>
    <mergeCell ref="BT9:CH10"/>
    <mergeCell ref="BT11:BW13"/>
    <mergeCell ref="I115:T117"/>
    <mergeCell ref="I12:AB16"/>
    <mergeCell ref="I7:AB11"/>
    <mergeCell ref="AG7:AL11"/>
    <mergeCell ref="AG12:AL16"/>
    <mergeCell ref="CU61:DF62"/>
    <mergeCell ref="CL59:CT62"/>
    <mergeCell ref="B1:D3"/>
    <mergeCell ref="E1:E3"/>
    <mergeCell ref="F1:F3"/>
    <mergeCell ref="O75:S76"/>
    <mergeCell ref="T75:DF76"/>
    <mergeCell ref="AM7:BN11"/>
    <mergeCell ref="BO7:BS11"/>
    <mergeCell ref="AG55:BL58"/>
    <mergeCell ref="BM55:BP58"/>
    <mergeCell ref="CI9:CT16"/>
  </mergeCells>
  <conditionalFormatting sqref="I4:AR6">
    <cfRule type="expression" priority="17" dxfId="15" stopIfTrue="1">
      <formula>$F$4=2</formula>
    </cfRule>
  </conditionalFormatting>
  <conditionalFormatting sqref="I1:AR3">
    <cfRule type="expression" priority="16" dxfId="15" stopIfTrue="1">
      <formula>$F$4=1</formula>
    </cfRule>
  </conditionalFormatting>
  <conditionalFormatting sqref="F97:F99">
    <cfRule type="expression" priority="15" dxfId="2" stopIfTrue="1">
      <formula>$F$79&lt;5</formula>
    </cfRule>
  </conditionalFormatting>
  <conditionalFormatting sqref="F112:F114">
    <cfRule type="expression" priority="14" dxfId="2" stopIfTrue="1">
      <formula>$F$100&lt;&gt;3</formula>
    </cfRule>
  </conditionalFormatting>
  <conditionalFormatting sqref="F73:F78">
    <cfRule type="expression" priority="13" dxfId="2" stopIfTrue="1">
      <formula>$F$70=0</formula>
    </cfRule>
  </conditionalFormatting>
  <conditionalFormatting sqref="F127:F136 F139:F168">
    <cfRule type="expression" priority="11" dxfId="2" stopIfTrue="1">
      <formula>$F$100&lt;2</formula>
    </cfRule>
    <cfRule type="expression" priority="12" dxfId="2" stopIfTrue="1">
      <formula>$F$100&gt;2</formula>
    </cfRule>
  </conditionalFormatting>
  <conditionalFormatting sqref="F172:F207">
    <cfRule type="expression" priority="9" dxfId="2" stopIfTrue="1">
      <formula>$F$100&lt;&gt;1</formula>
    </cfRule>
  </conditionalFormatting>
  <conditionalFormatting sqref="D160:D162">
    <cfRule type="expression" priority="8" dxfId="2" stopIfTrue="1">
      <formula>$F$160=""</formula>
    </cfRule>
  </conditionalFormatting>
  <conditionalFormatting sqref="F67:F78 F127:F136 F139:F168">
    <cfRule type="expression" priority="7" dxfId="2" stopIfTrue="1">
      <formula>$F$4=2</formula>
    </cfRule>
  </conditionalFormatting>
  <conditionalFormatting sqref="D115:D117 F115:F117">
    <cfRule type="expression" priority="5" dxfId="2" stopIfTrue="1">
      <formula>$F$115=""</formula>
    </cfRule>
  </conditionalFormatting>
  <conditionalFormatting sqref="F172:F174">
    <cfRule type="expression" priority="4" dxfId="2" stopIfTrue="1">
      <formula>$F$4=2</formula>
    </cfRule>
  </conditionalFormatting>
  <conditionalFormatting sqref="F139:F141">
    <cfRule type="expression" priority="3" dxfId="2" stopIfTrue="1">
      <formula>$F$127&lt;&gt;1</formula>
    </cfRule>
  </conditionalFormatting>
  <conditionalFormatting sqref="I151:T156">
    <cfRule type="expression" priority="2" dxfId="16" stopIfTrue="1">
      <formula>$I$151&lt;&gt;""</formula>
    </cfRule>
  </conditionalFormatting>
  <conditionalFormatting sqref="I127:T132">
    <cfRule type="expression" priority="1" dxfId="16" stopIfTrue="1">
      <formula>$I$127&lt;&gt;""</formula>
    </cfRule>
  </conditionalFormatting>
  <dataValidations count="16">
    <dataValidation allowBlank="1" imeMode="hiragana" sqref="F4:F6 F190:F207 F181:F183 F97:F99 F175:F177 F22:F24 F31:F36 F49:F66"/>
    <dataValidation allowBlank="1" showErrorMessage="1" imeMode="off" sqref="F184:F186 F37:F42 F172:F174 F115:F117 F178:F180"/>
    <dataValidation allowBlank="1" showInputMessage="1" showErrorMessage="1" prompt="整数で年のみ入力&#10;例）平成24年⇒「24」" imeMode="off" sqref="F10:F12"/>
    <dataValidation allowBlank="1" showInputMessage="1" prompt="例)平成" imeMode="hiragana" sqref="F7:F9"/>
    <dataValidation allowBlank="1" showInputMessage="1" prompt="番地までを入力&#10;ビル名などは２行目に" imeMode="hiragana" sqref="F25:F27"/>
    <dataValidation allowBlank="1" showInputMessage="1" prompt="ビル名など" imeMode="hiragana" sqref="F28:F30"/>
    <dataValidation type="whole" allowBlank="1" showInputMessage="1" showErrorMessage="1" prompt="月を整数で入力" error="1から12の整数を入力してください" imeMode="off" sqref="F73:F75 F163:F165">
      <formula1>1</formula1>
      <formula2>12</formula2>
    </dataValidation>
    <dataValidation allowBlank="1" showInputMessage="1" showErrorMessage="1" prompt="入力例&#10;2012/11/1" imeMode="off" sqref="F166:F168"/>
    <dataValidation type="whole" allowBlank="1" showInputMessage="1" showErrorMessage="1" prompt="特別徴収の通知に記載された個人番号を入力してください" error="整数で入力してください" imeMode="off" sqref="F67:F69">
      <formula1>0</formula1>
      <formula2>9999</formula2>
    </dataValidation>
    <dataValidation type="whole" allowBlank="1" showInputMessage="1" showErrorMessage="1" prompt="金額のみ整数で入力" error="整数で入力してください" imeMode="off" sqref="F70:F72">
      <formula1>0</formula1>
      <formula2>9999999999999</formula2>
    </dataValidation>
    <dataValidation type="custom" allowBlank="1" showInputMessage="1" showErrorMessage="1" prompt="金額のみ整数で入力" error="年税額を超えています" imeMode="off" sqref="F76:F78">
      <formula1>F76&lt;F70</formula1>
    </dataValidation>
    <dataValidation allowBlank="1" showErrorMessage="1" imeMode="hiragana" sqref="F112:F114"/>
    <dataValidation type="whole" allowBlank="1" showInputMessage="1" showErrorMessage="1" prompt="金額のみ整数で入力" error="0以上の整数で入力してください" imeMode="off" sqref="F118:F123">
      <formula1>0</formula1>
      <formula2>999999999999999</formula2>
    </dataValidation>
    <dataValidation allowBlank="1" showInputMessage="1" showErrorMessage="1" imeMode="off" sqref="F187:F189"/>
    <dataValidation allowBlank="1" showInputMessage="1" showErrorMessage="1" prompt="金額のみ整数で入力" imeMode="off" sqref="F151:F159"/>
    <dataValidation allowBlank="1" showInputMessage="1" showErrorMessage="1" prompt="入力例&#10;2012/11/1&#10;H24.11.1" imeMode="off" sqref="F16:F18 F46:F48 F139:F150"/>
  </dataValidations>
  <printOptions/>
  <pageMargins left="0.5118110236220472" right="0.5118110236220472" top="0.5511811023622047" bottom="0.35433070866141736" header="0.31496062992125984" footer="0.31496062992125984"/>
  <pageSetup fitToHeight="1" fitToWidth="1"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TAX-24</dc:creator>
  <cp:keywords/>
  <dc:description/>
  <cp:lastModifiedBy>TAX-24</cp:lastModifiedBy>
  <cp:lastPrinted>2012-11-16T07:34:13Z</cp:lastPrinted>
  <dcterms:created xsi:type="dcterms:W3CDTF">2012-11-05T07:58:55Z</dcterms:created>
  <dcterms:modified xsi:type="dcterms:W3CDTF">2012-11-20T02:48:18Z</dcterms:modified>
  <cp:category/>
  <cp:version/>
  <cp:contentType/>
  <cp:contentStatus/>
</cp:coreProperties>
</file>