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TR-LGShare\12_企画財政課\400_財政係\02主事\10_財政公表\12財政状況資料集（H22～）\R050302財政状況資料集（R03決算）\R050302【岩手県市町村課】令和3年度財政状況資料集の作成等について（依頼）\提出\0320再提出\"/>
    </mc:Choice>
  </mc:AlternateContent>
  <bookViews>
    <workbookView xWindow="0" yWindow="0" windowWidth="15360" windowHeight="7635"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<sst xmlns="http://schemas.openxmlformats.org/spreadsheetml/2006/main" count="1118" uniqueCount="616">
  <si>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</si>
  <si>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</si>
  <si>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</si>
  <si>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</si>
  <si>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</si>
  <si>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</si>
  <si>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</si>
  <si>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</si>
  <si>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</si>
  <si>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</si>
  <si>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</si>
  <si>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</si>
  <si>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</si>
  <si>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</si>
  <si>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</si>
  <si>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</si>
  <si>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</si>
  <si>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</si>
  <si>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</si>
  <si>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</si>
  <si>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</si>
  <si>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</si>
  <si>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</si>
  <si>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</si>
  <si>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</si>
  <si>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</si>
  <si>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</si>
  <si>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</si>
  <si>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</si>
  <si>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</si>
  <si>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</si>
  <si>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</si>
  <si>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</si>
  <si>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</si>
  <si>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</si>
  <si>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</si>
  <si>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</si>
  <si>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</si>
  <si>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</si>
  <si>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</si>
  <si>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</si>
  <si>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</si>
  <si>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</si>
  <si>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</si>
  <si>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</si>
  <si>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</si>
  <si>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</si>
  <si>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</si>
  <si>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</si>
  <si>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</si>
  <si>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</si>
  <si>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</si>
  <si>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</si>
  <si>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</si>
  <si>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</si>
  <si>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</si>
  <si>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</si>
  <si>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</si>
  <si>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</si>
  <si>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</si>
  <si>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</si>
  <si>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</si>
  <si>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</si>
  <si>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</si>
  <si>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</si>
  <si>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</si>
  <si>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</si>
  <si>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</si>
  <si>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</si>
  <si>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</si>
  <si>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</si>
  <si>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</si>
  <si>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</si>
  <si>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</si>
  <si>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</si>
  <si>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</si>
  <si>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</si>
  <si>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</si>
  <si>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</si>
  <si>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</si>
  <si>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</si>
  <si>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</si>
  <si>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</si>
  <si>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</si>
  <si>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</si>
  <si>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</si>
  <si>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</si>
  <si>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</si>
  <si>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</si>
  <si>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</si>
  <si>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</si>
  <si>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</si>
  <si>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</si>
  <si>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</si>
  <si>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</si>
  <si>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</si>
  <si>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</si>
  <si>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住田町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</si>
  <si>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</si>
  <si>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</si>
  <si>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</si>
  <si>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</si>
  <si>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</si>
  <si>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</si>
  <si>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</si>
  <si>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</si>
  <si>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</si>
  <si>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</si>
  <si>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</si>
  <si>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</si>
  <si>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</si>
  <si>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</si>
  <si>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</si>
  <si>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</si>
  <si>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</si>
  <si>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</si>
  <si>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</si>
  <si>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</si>
  <si>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</si>
  <si>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</si>
  <si>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</si>
  <si>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</si>
  <si>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</si>
  <si>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</si>
  <si>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</si>
  <si>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</si>
  <si>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</si>
  <si>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</si>
  <si>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</si>
  <si>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</si>
  <si>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</si>
  <si>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</si>
  <si>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</si>
  <si>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</si>
  <si>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</si>
  <si>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</si>
  <si>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</si>
  <si>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</si>
  <si>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</si>
  <si>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</si>
  <si>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</si>
  <si>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</si>
  <si>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</si>
  <si>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</si>
  <si>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</si>
  <si>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</si>
  <si>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</si>
  <si>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</si>
  <si>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</si>
  <si>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-3.3</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</si>
  <si>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</si>
  <si>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</si>
  <si>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</si>
  <si>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</si>
  <si>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</si>
  <si>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</si>
  <si>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</si>
  <si>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</si>
  <si>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</si>
  <si>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</si>
  <si>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</si>
  <si>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</si>
  <si>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</si>
  <si>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</si>
  <si>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</si>
  <si>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</si>
  <si>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</si>
  <si>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</si>
  <si>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</si>
  <si>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</si>
  <si>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</si>
  <si>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</si>
  <si>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</si>
  <si>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</si>
  <si>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</si>
  <si>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</si>
  <si>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</si>
  <si>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</si>
  <si>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</si>
  <si>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</si>
  <si>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</si>
  <si>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</si>
  <si>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</si>
  <si>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</si>
  <si>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</si>
  <si>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</si>
  <si>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</si>
  <si>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</si>
  <si>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</si>
  <si>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</si>
  <si>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</si>
  <si>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</si>
  <si>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</si>
  <si>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</si>
  <si>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</si>
  <si>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</si>
  <si>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</si>
  <si>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</si>
  <si>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</si>
  <si>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</si>
  <si>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</si>
  <si>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</si>
  <si>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</si>
  <si>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</si>
  <si>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</si>
  <si>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</si>
  <si>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</si>
  <si>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</si>
  <si>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</si>
  <si>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</si>
  <si>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</si>
  <si>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</si>
  <si>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</si>
  <si>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</si>
  <si>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岩手県住田町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</si>
  <si>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</si>
  <si>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</si>
  <si>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</si>
  <si>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</si>
  <si>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</si>
  <si>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</si>
  <si>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</si>
  <si>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</si>
  <si>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</si>
  <si>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</si>
  <si>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</si>
  <si>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</si>
  <si>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</si>
  <si>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</si>
  <si>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</si>
  <si>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</si>
  <si>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</si>
  <si>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</si>
  <si>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</si>
  <si>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</si>
  <si>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</si>
  <si>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</si>
  <si>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</si>
  <si>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</si>
  <si>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</si>
  <si>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</si>
  <si>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</si>
  <si>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</si>
  <si>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</si>
  <si>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</si>
  <si>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</si>
  <si>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</si>
  <si>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</si>
  <si>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</si>
  <si>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</si>
  <si>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</si>
  <si>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</si>
  <si>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</si>
  <si>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</si>
  <si>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</si>
  <si>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</si>
  <si>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</si>
  <si>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</si>
  <si>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</si>
  <si>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</si>
  <si>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</si>
  <si>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</si>
  <si>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</si>
  <si>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</si>
  <si>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</si>
  <si>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</si>
  <si>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</si>
  <si>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</si>
  <si>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</si>
  <si>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</si>
  <si>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</si>
  <si>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</si>
  <si>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</si>
  <si>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</si>
  <si>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</si>
  <si>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</si>
  <si>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</si>
  <si>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</si>
  <si>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</si>
  <si>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</si>
  <si>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</si>
  <si>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</si>
  <si>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</si>
  <si>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</si>
  <si>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</si>
  <si>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</si>
  <si>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</si>
  <si>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</si>
  <si>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</si>
  <si>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</si>
  <si>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</si>
  <si>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</si>
  <si>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</si>
  <si>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</si>
  <si>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</si>
  <si>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</si>
  <si>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</si>
  <si>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</si>
  <si>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</si>
  <si>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</si>
  <si>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</si>
  <si>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</si>
  <si>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</si>
  <si>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</si>
  <si>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</si>
  <si>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</si>
  <si>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</si>
  <si>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</si>
  <si>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</si>
  <si>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</si>
  <si>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</si>
  <si>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</si>
  <si>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</si>
  <si>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</si>
  <si>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</si>
  <si>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</si>
  <si>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</si>
  <si>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</si>
  <si>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</si>
  <si>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</si>
  <si>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</si>
  <si>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</si>
  <si>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</si>
  <si>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</si>
  <si>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</si>
  <si>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</si>
  <si>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</si>
  <si>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</si>
  <si>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</si>
  <si>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</si>
  <si>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</si>
  <si>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</si>
  <si>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</si>
  <si>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</si>
  <si>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</si>
  <si>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</si>
  <si>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</si>
  <si>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</si>
  <si>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</si>
  <si>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</si>
  <si>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</si>
  <si>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</si>
  <si>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</si>
  <si>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</si>
  <si>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</si>
  <si>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</si>
  <si>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</si>
  <si>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</si>
  <si>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</si>
  <si>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</si>
  <si>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</si>
  <si>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</si>
  <si>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</si>
  <si>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</si>
  <si>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</si>
  <si>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</si>
  <si>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</si>
  <si>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</si>
  <si>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</si>
  <si>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</si>
  <si>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</si>
  <si>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</si>
  <si>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</si>
  <si>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</si>
  <si>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</si>
  <si>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</si>
  <si>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</si>
  <si>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</si>
  <si>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</si>
  <si>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</si>
  <si>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岩手県住田町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</si>
  <si>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</si>
  <si>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</si>
  <si>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</si>
  <si>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</si>
  <si>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</si>
  <si>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</si>
  <si>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</si>
  <si>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</si>
  <si>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</si>
  <si>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</si>
  <si>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</si>
  <si>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</si>
  <si>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</si>
  <si>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</si>
  <si>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</si>
  <si>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</si>
  <si>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</si>
  <si>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</si>
  <si>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</si>
  <si>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</si>
  <si>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</si>
  <si>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</si>
  <si>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</si>
  <si>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</si>
  <si>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</si>
  <si>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</si>
  <si>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</si>
  <si>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</si>
  <si>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</si>
  <si>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</si>
  <si>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</si>
  <si>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</si>
  <si>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</si>
  <si>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</si>
  <si>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</si>
  <si>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</si>
  <si>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</si>
  <si>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後期高齢者医療特別会計</t>
    <phoneticPr fontId="5"/>
  </si>
  <si>
    <t>簡易水道事業会計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</si>
  <si>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</si>
  <si>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</si>
  <si>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</si>
  <si>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</si>
  <si>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</si>
  <si>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</si>
  <si>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</si>
  <si>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</si>
  <si>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</si>
  <si>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</si>
  <si>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</si>
  <si>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</si>
  <si>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</si>
  <si>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</si>
  <si>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</si>
  <si>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</si>
  <si>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</si>
  <si>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</si>
  <si>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</si>
  <si>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</si>
  <si>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</si>
  <si>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</si>
  <si>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</si>
  <si>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</si>
  <si>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</si>
  <si>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</si>
  <si>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</si>
  <si>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</si>
  <si>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</si>
  <si>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</si>
  <si>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</si>
  <si>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</si>
  <si>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</si>
  <si>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</si>
  <si>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</si>
  <si>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</si>
  <si>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</si>
  <si>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</si>
  <si>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</si>
  <si>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</si>
  <si>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</si>
  <si>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</si>
  <si>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</si>
  <si>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</si>
  <si>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</si>
  <si>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</si>
  <si>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</si>
  <si>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</si>
  <si>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</si>
  <si>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</si>
  <si>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</si>
  <si>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</si>
  <si>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</si>
  <si>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</si>
  <si>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</si>
  <si>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</si>
  <si>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</si>
  <si>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</si>
  <si>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</si>
  <si>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</si>
  <si>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</si>
  <si>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</si>
  <si>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</si>
  <si>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</si>
  <si>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</si>
  <si>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</si>
  <si>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</si>
  <si>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</si>
  <si>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</si>
  <si>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</si>
  <si>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</si>
  <si>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</si>
  <si>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</si>
  <si>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</si>
  <si>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</si>
  <si>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</si>
  <si>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</si>
  <si>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</si>
  <si>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</si>
  <si>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</si>
  <si>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</si>
  <si>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</si>
  <si>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</si>
  <si>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</si>
  <si>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</si>
  <si>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</si>
  <si>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</si>
  <si>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</si>
  <si>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</si>
  <si>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</si>
  <si>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</si>
  <si>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</si>
  <si>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</si>
  <si>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</si>
  <si>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</si>
  <si>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</si>
  <si>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</si>
  <si>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</si>
  <si>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</si>
  <si>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</si>
  <si>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</si>
  <si>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</si>
  <si>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</si>
  <si>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</si>
  <si>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</si>
  <si>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</si>
  <si>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</si>
  <si>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</si>
  <si>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</si>
  <si>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</si>
  <si>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</si>
  <si>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</si>
  <si>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</si>
  <si>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</si>
  <si>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</si>
  <si>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</si>
  <si>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</si>
  <si>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</si>
  <si>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</si>
  <si>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</si>
  <si>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</si>
  <si>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</si>
  <si>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</si>
  <si>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</si>
  <si>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</si>
  <si>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</si>
  <si>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</si>
  <si>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</si>
  <si>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</si>
  <si>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</si>
  <si>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</si>
  <si>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</si>
  <si>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</si>
  <si>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</si>
  <si>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</si>
  <si>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</si>
  <si>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</si>
  <si>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</si>
  <si>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</si>
  <si>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</si>
  <si>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</si>
  <si>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</si>
  <si>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</si>
  <si>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</si>
  <si>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</si>
  <si>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</si>
  <si>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</si>
  <si>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</si>
  <si>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</si>
  <si>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</si>
  <si>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</si>
  <si>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</si>
  <si>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</si>
  <si>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</si>
  <si>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</si>
  <si>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</si>
  <si>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</si>
  <si>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</si>
  <si>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</si>
  <si>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</si>
  <si>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</si>
  <si>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</si>
  <si>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3.74</t>
  </si>
  <si>
    <t>▲ 2.60</t>
  </si>
  <si>
    <t>簡易水道事業会計</t>
  </si>
  <si>
    <t>一般会計</t>
  </si>
  <si>
    <t>下水道事業会計</t>
  </si>
  <si>
    <t>国民健康保険特別会計</t>
  </si>
  <si>
    <t>介護保険特別会計（保険事業勘定）</t>
  </si>
  <si>
    <t>介護保険特別会計（介護サービス事業勘定）</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</si>
  <si>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</si>
  <si>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</si>
  <si>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</si>
  <si>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</si>
  <si>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</si>
  <si>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</si>
  <si>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</si>
  <si>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</si>
  <si>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</si>
  <si>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</si>
  <si>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岩手県市町村総合事務組合（一般会計）</t>
  </si>
  <si>
    <t>岩手県市町村総合事務組合（特別会計）</t>
    <rPh sb="13" eb="15">
      <t>トクベツ</t>
    </rPh>
    <phoneticPr fontId="2"/>
  </si>
  <si>
    <t>気仙広域連合（一般会計）</t>
    <rPh sb="0" eb="2">
      <t>ケセン</t>
    </rPh>
    <rPh sb="2" eb="4">
      <t>コウイキ</t>
    </rPh>
    <rPh sb="4" eb="6">
      <t>レンゴウ</t>
    </rPh>
    <rPh sb="7" eb="11">
      <t>イッパンカイケイ</t>
    </rPh>
    <phoneticPr fontId="2"/>
  </si>
  <si>
    <t>気仙広域連合（特別会計）</t>
    <rPh sb="0" eb="2">
      <t>ケセン</t>
    </rPh>
    <rPh sb="2" eb="4">
      <t>コウイキ</t>
    </rPh>
    <rPh sb="4" eb="6">
      <t>レンゴウ</t>
    </rPh>
    <rPh sb="7" eb="9">
      <t>トクベツ</t>
    </rPh>
    <rPh sb="9" eb="11">
      <t>カイケイ</t>
    </rPh>
    <phoneticPr fontId="2"/>
  </si>
  <si>
    <t>大船渡地区消防組合</t>
    <rPh sb="0" eb="3">
      <t>オオフナト</t>
    </rPh>
    <rPh sb="3" eb="5">
      <t>チク</t>
    </rPh>
    <rPh sb="5" eb="7">
      <t>ショウボウ</t>
    </rPh>
    <rPh sb="7" eb="9">
      <t>クミアイ</t>
    </rPh>
    <phoneticPr fontId="2"/>
  </si>
  <si>
    <t>大船渡地区環境衛生組合</t>
    <rPh sb="0" eb="3">
      <t>オオフナト</t>
    </rPh>
    <rPh sb="3" eb="5">
      <t>チク</t>
    </rPh>
    <rPh sb="5" eb="7">
      <t>カンキョウ</t>
    </rPh>
    <rPh sb="7" eb="9">
      <t>エイセイ</t>
    </rPh>
    <rPh sb="9" eb="11">
      <t>クミアイ</t>
    </rPh>
    <phoneticPr fontId="2"/>
  </si>
  <si>
    <t>岩手沿岸南部広域環境組合</t>
    <rPh sb="0" eb="2">
      <t>イワテ</t>
    </rPh>
    <rPh sb="2" eb="4">
      <t>エンガン</t>
    </rPh>
    <rPh sb="4" eb="6">
      <t>ナンブ</t>
    </rPh>
    <rPh sb="6" eb="8">
      <t>コウイキ</t>
    </rPh>
    <rPh sb="8" eb="10">
      <t>カンキョウ</t>
    </rPh>
    <rPh sb="10" eb="12">
      <t>クミアイ</t>
    </rPh>
    <phoneticPr fontId="2"/>
  </si>
  <si>
    <t>岩手県後期高齢者医療広域連合（一般会計）</t>
    <rPh sb="0" eb="3">
      <t>イワテケン</t>
    </rPh>
    <rPh sb="3" eb="5">
      <t>コウキ</t>
    </rPh>
    <rPh sb="5" eb="8">
      <t>コウレイシャ</t>
    </rPh>
    <rPh sb="8" eb="10">
      <t>イリョウ</t>
    </rPh>
    <rPh sb="10" eb="12">
      <t>コウイキ</t>
    </rPh>
    <rPh sb="12" eb="14">
      <t>レンゴウ</t>
    </rPh>
    <rPh sb="15" eb="17">
      <t>イッパン</t>
    </rPh>
    <rPh sb="17" eb="19">
      <t>カイケイ</t>
    </rPh>
    <phoneticPr fontId="2"/>
  </si>
  <si>
    <t>岩手県後期高齢者医療広域連合（特別会計）</t>
    <rPh sb="0" eb="3">
      <t>イワテケン</t>
    </rPh>
    <rPh sb="3" eb="5">
      <t>コウキ</t>
    </rPh>
    <rPh sb="5" eb="8">
      <t>コウレイシャ</t>
    </rPh>
    <rPh sb="8" eb="10">
      <t>イリョウ</t>
    </rPh>
    <rPh sb="10" eb="12">
      <t>コウイキ</t>
    </rPh>
    <rPh sb="12" eb="14">
      <t>レンゴウ</t>
    </rPh>
    <rPh sb="15" eb="17">
      <t>トクベツ</t>
    </rPh>
    <rPh sb="17" eb="19">
      <t>カイケイ</t>
    </rPh>
    <phoneticPr fontId="2"/>
  </si>
  <si>
    <t>地域情報通信基盤施設整備基金</t>
    <phoneticPr fontId="5"/>
  </si>
  <si>
    <t>東日本大震災復興基金</t>
    <phoneticPr fontId="5"/>
  </si>
  <si>
    <t>福祉基金</t>
    <phoneticPr fontId="5"/>
  </si>
  <si>
    <t>まちづくり応援基金</t>
    <phoneticPr fontId="5"/>
  </si>
  <si>
    <t>ふるさとの森林づくり基金</t>
    <phoneticPr fontId="5"/>
  </si>
  <si>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</si>
  <si>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</si>
  <si>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</si>
  <si>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将来負担額より充当可能財源が多いため将来負担比率は生じていない。
有形固定資産減価償却率は、類似団体平均を下回っている。
今後は公共施設個別計画等を基に、計画的な公共施設の管理、運用が必要となる。</t>
    <rPh sb="0" eb="2">
      <t>ショウライ</t>
    </rPh>
    <rPh sb="2" eb="4">
      <t>フタン</t>
    </rPh>
    <rPh sb="4" eb="5">
      <t>ガク</t>
    </rPh>
    <rPh sb="7" eb="13">
      <t>ジュウトウカノウザイゲン</t>
    </rPh>
    <rPh sb="14" eb="15">
      <t>オオ</t>
    </rPh>
    <rPh sb="18" eb="24">
      <t>ショウライフタンヒリツ</t>
    </rPh>
    <rPh sb="25" eb="26">
      <t>ショウ</t>
    </rPh>
    <rPh sb="33" eb="44">
      <t>ユウケイコテイシサンゲンカショウキャクリツ</t>
    </rPh>
    <rPh sb="46" eb="52">
      <t>ルイジダンタイヘイキン</t>
    </rPh>
    <rPh sb="53" eb="55">
      <t>シタマワ</t>
    </rPh>
    <rPh sb="61" eb="63">
      <t>コンゴ</t>
    </rPh>
    <rPh sb="64" eb="68">
      <t>コウキョウシセツ</t>
    </rPh>
    <rPh sb="68" eb="73">
      <t>コベツケイカクトウ</t>
    </rPh>
    <rPh sb="74" eb="75">
      <t>モト</t>
    </rPh>
    <rPh sb="77" eb="80">
      <t>ケイカクテキ</t>
    </rPh>
    <rPh sb="81" eb="85">
      <t>コウキョウシセツ</t>
    </rPh>
    <rPh sb="86" eb="88">
      <t>カンリ</t>
    </rPh>
    <rPh sb="89" eb="91">
      <t>ウンヨウ</t>
    </rPh>
    <rPh sb="92" eb="94">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</si>
  <si>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</si>
  <si>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</si>
  <si>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</si>
  <si>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</si>
  <si>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</si>
  <si>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</si>
  <si>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将来負担額より充当可能財源が多いため将来負担率は生じていない。
実質公債費比率は、公債の償還が進んだことにより昨年度より0.6</t>
    </r>
    <r>
      <rPr>
        <sz val="11"/>
        <color rgb="FFFF0000"/>
        <rFont val="ＭＳ Ｐゴシック"/>
        <family val="3"/>
        <charset val="128"/>
      </rPr>
      <t>ポイント</t>
    </r>
    <r>
      <rPr>
        <sz val="11"/>
        <color indexed="8"/>
        <rFont val="ＭＳ Ｐゴシック"/>
        <family val="3"/>
        <charset val="128"/>
      </rPr>
      <t>の減少となった。</t>
    </r>
    <rPh sb="0" eb="5">
      <t>ショウライフタンガク</t>
    </rPh>
    <rPh sb="7" eb="13">
      <t>ジュウトウカノウザイゲン</t>
    </rPh>
    <rPh sb="14" eb="15">
      <t>オオ</t>
    </rPh>
    <rPh sb="18" eb="23">
      <t>ショウライフタンリツ</t>
    </rPh>
    <rPh sb="24" eb="25">
      <t>ショウ</t>
    </rPh>
    <rPh sb="32" eb="34">
      <t>ジッシツ</t>
    </rPh>
    <rPh sb="34" eb="37">
      <t>コウサイヒ</t>
    </rPh>
    <rPh sb="37" eb="39">
      <t>ヒリツ</t>
    </rPh>
    <rPh sb="41" eb="43">
      <t>コウサイ</t>
    </rPh>
    <rPh sb="44" eb="46">
      <t>ショウカン</t>
    </rPh>
    <rPh sb="47" eb="48">
      <t>スス</t>
    </rPh>
    <rPh sb="55" eb="58">
      <t>サクネンド</t>
    </rPh>
    <rPh sb="68" eb="70">
      <t>ゲンショウ</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</si>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</sst>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FF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1F65-4C5E-90A4-89250C0D7CF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166480</c:v>
                </c:pt>
                <c:pt idx="1">
                  <c:v>71871</c:v>
                </c:pt>
                <c:pt idx="2">
                  <c:v>69365</c:v>
                </c:pt>
                <c:pt idx="3">
                  <c:v>140156</c:v>
                </c:pt>
                <c:pt idx="4">
                  <c:v>98192</c:v>
                </c:pt>
              </c:numCache>
            </c:numRef>
          </c:val>
          <c:smooth val="0"/>
          <c:extLst>
            <c:ext xmlns:c16="http://schemas.microsoft.com/office/drawing/2014/chart" uri="{C3380CC4-5D6E-409C-BE32-E72D297353CC}">
              <c16:uniqueId val="{00000001-1F65-4C5E-90A4-89250C0D7CF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8.0500000000000007</c:v>
                </c:pt>
                <c:pt idx="1">
                  <c:v>4.1500000000000004</c:v>
                </c:pt>
                <c:pt idx="2">
                  <c:v>2.08</c:v>
                </c:pt>
                <c:pt idx="3">
                  <c:v>3.49</c:v>
                </c:pt>
                <c:pt idx="4">
                  <c:v>0.57999999999999996</c:v>
                </c:pt>
              </c:numCache>
            </c:numRef>
          </c:val>
          <c:extLst>
            <c:ext xmlns:c16="http://schemas.microsoft.com/office/drawing/2014/chart" uri="{C3380CC4-5D6E-409C-BE32-E72D297353CC}">
              <c16:uniqueId val="{00000000-34FC-467A-BBE8-035942EF78E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75.92</c:v>
                </c:pt>
                <c:pt idx="1">
                  <c:v>74.61</c:v>
                </c:pt>
                <c:pt idx="2">
                  <c:v>77.7</c:v>
                </c:pt>
                <c:pt idx="3">
                  <c:v>74.89</c:v>
                </c:pt>
                <c:pt idx="4">
                  <c:v>69.56</c:v>
                </c:pt>
              </c:numCache>
            </c:numRef>
          </c:val>
          <c:extLst>
            <c:ext xmlns:c16="http://schemas.microsoft.com/office/drawing/2014/chart" uri="{C3380CC4-5D6E-409C-BE32-E72D297353CC}">
              <c16:uniqueId val="{00000001-34FC-467A-BBE8-035942EF78E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1.4</c:v>
                </c:pt>
                <c:pt idx="1">
                  <c:v>-3.74</c:v>
                </c:pt>
                <c:pt idx="2">
                  <c:v>1.17</c:v>
                </c:pt>
                <c:pt idx="3">
                  <c:v>1.7</c:v>
                </c:pt>
                <c:pt idx="4">
                  <c:v>-2.6</c:v>
                </c:pt>
              </c:numCache>
            </c:numRef>
          </c:val>
          <c:smooth val="0"/>
          <c:extLst>
            <c:ext xmlns:c16="http://schemas.microsoft.com/office/drawing/2014/chart" uri="{C3380CC4-5D6E-409C-BE32-E72D297353CC}">
              <c16:uniqueId val="{00000002-34FC-467A-BBE8-035942EF78E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0.05</c:v>
                </c:pt>
                <c:pt idx="2">
                  <c:v>#N/A</c:v>
                </c:pt>
                <c:pt idx="3">
                  <c:v>0.67</c:v>
                </c:pt>
                <c:pt idx="4">
                  <c:v>#N/A</c:v>
                </c:pt>
                <c:pt idx="5">
                  <c:v>7.07</c:v>
                </c:pt>
                <c:pt idx="6">
                  <c:v>0</c:v>
                </c:pt>
                <c:pt idx="7">
                  <c:v>0</c:v>
                </c:pt>
                <c:pt idx="8">
                  <c:v>0</c:v>
                </c:pt>
                <c:pt idx="9">
                  <c:v>0</c:v>
                </c:pt>
              </c:numCache>
            </c:numRef>
          </c:val>
          <c:extLst>
            <c:ext xmlns:c16="http://schemas.microsoft.com/office/drawing/2014/chart" uri="{C3380CC4-5D6E-409C-BE32-E72D297353CC}">
              <c16:uniqueId val="{00000000-14BB-4EDE-9523-FDF6C180931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4BB-4EDE-9523-FDF6C180931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4BB-4EDE-9523-FDF6C180931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3-14BB-4EDE-9523-FDF6C1809317}"/>
            </c:ext>
          </c:extLst>
        </c:ser>
        <c:ser>
          <c:idx val="4"/>
          <c:order val="4"/>
          <c:tx>
            <c:strRef>
              <c:f>データシート!$A$31</c:f>
              <c:strCache>
                <c:ptCount val="1"/>
                <c:pt idx="0">
                  <c:v>介護保険特別会計（介護サービス事業勘定）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0.04</c:v>
                </c:pt>
                <c:pt idx="2">
                  <c:v>#N/A</c:v>
                </c:pt>
                <c:pt idx="3">
                  <c:v>0.05</c:v>
                </c:pt>
                <c:pt idx="4">
                  <c:v>#N/A</c:v>
                </c:pt>
                <c:pt idx="5">
                  <c:v>7.0000000000000007E-2</c:v>
                </c:pt>
                <c:pt idx="6">
                  <c:v>#N/A</c:v>
                </c:pt>
                <c:pt idx="7">
                  <c:v>0</c:v>
                </c:pt>
                <c:pt idx="8">
                  <c:v>#N/A</c:v>
                </c:pt>
                <c:pt idx="9">
                  <c:v>0.01</c:v>
                </c:pt>
              </c:numCache>
            </c:numRef>
          </c:val>
          <c:extLst>
            <c:ext xmlns:c16="http://schemas.microsoft.com/office/drawing/2014/chart" uri="{C3380CC4-5D6E-409C-BE32-E72D297353CC}">
              <c16:uniqueId val="{00000004-14BB-4EDE-9523-FDF6C1809317}"/>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0.45</c:v>
                </c:pt>
                <c:pt idx="2">
                  <c:v>#N/A</c:v>
                </c:pt>
                <c:pt idx="3">
                  <c:v>1.03</c:v>
                </c:pt>
                <c:pt idx="4">
                  <c:v>#N/A</c:v>
                </c:pt>
                <c:pt idx="5">
                  <c:v>0.78</c:v>
                </c:pt>
                <c:pt idx="6">
                  <c:v>#N/A</c:v>
                </c:pt>
                <c:pt idx="7">
                  <c:v>0.6</c:v>
                </c:pt>
                <c:pt idx="8">
                  <c:v>#N/A</c:v>
                </c:pt>
                <c:pt idx="9">
                  <c:v>0.83</c:v>
                </c:pt>
              </c:numCache>
            </c:numRef>
          </c:val>
          <c:extLst>
            <c:ext xmlns:c16="http://schemas.microsoft.com/office/drawing/2014/chart" uri="{C3380CC4-5D6E-409C-BE32-E72D297353CC}">
              <c16:uniqueId val="{00000005-14BB-4EDE-9523-FDF6C180931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2.27</c:v>
                </c:pt>
                <c:pt idx="2">
                  <c:v>#N/A</c:v>
                </c:pt>
                <c:pt idx="3">
                  <c:v>1.76</c:v>
                </c:pt>
                <c:pt idx="4">
                  <c:v>#N/A</c:v>
                </c:pt>
                <c:pt idx="5">
                  <c:v>1.56</c:v>
                </c:pt>
                <c:pt idx="6">
                  <c:v>#N/A</c:v>
                </c:pt>
                <c:pt idx="7">
                  <c:v>2.21</c:v>
                </c:pt>
                <c:pt idx="8">
                  <c:v>#N/A</c:v>
                </c:pt>
                <c:pt idx="9">
                  <c:v>1.96</c:v>
                </c:pt>
              </c:numCache>
            </c:numRef>
          </c:val>
          <c:extLst>
            <c:ext xmlns:c16="http://schemas.microsoft.com/office/drawing/2014/chart" uri="{C3380CC4-5D6E-409C-BE32-E72D297353CC}">
              <c16:uniqueId val="{00000006-14BB-4EDE-9523-FDF6C1809317}"/>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1.77</c:v>
                </c:pt>
                <c:pt idx="8">
                  <c:v>#N/A</c:v>
                </c:pt>
                <c:pt idx="9">
                  <c:v>2.0299999999999998</c:v>
                </c:pt>
              </c:numCache>
            </c:numRef>
          </c:val>
          <c:extLst>
            <c:ext xmlns:c16="http://schemas.microsoft.com/office/drawing/2014/chart" uri="{C3380CC4-5D6E-409C-BE32-E72D297353CC}">
              <c16:uniqueId val="{00000007-14BB-4EDE-9523-FDF6C180931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8.0399999999999991</c:v>
                </c:pt>
                <c:pt idx="2">
                  <c:v>#N/A</c:v>
                </c:pt>
                <c:pt idx="3">
                  <c:v>4.1500000000000004</c:v>
                </c:pt>
                <c:pt idx="4">
                  <c:v>#N/A</c:v>
                </c:pt>
                <c:pt idx="5">
                  <c:v>2.0699999999999998</c:v>
                </c:pt>
                <c:pt idx="6">
                  <c:v>#N/A</c:v>
                </c:pt>
                <c:pt idx="7">
                  <c:v>3.48</c:v>
                </c:pt>
                <c:pt idx="8">
                  <c:v>#N/A</c:v>
                </c:pt>
                <c:pt idx="9">
                  <c:v>6.17</c:v>
                </c:pt>
              </c:numCache>
            </c:numRef>
          </c:val>
          <c:extLst>
            <c:ext xmlns:c16="http://schemas.microsoft.com/office/drawing/2014/chart" uri="{C3380CC4-5D6E-409C-BE32-E72D297353CC}">
              <c16:uniqueId val="{00000008-14BB-4EDE-9523-FDF6C1809317}"/>
            </c:ext>
          </c:extLst>
        </c:ser>
        <c:ser>
          <c:idx val="9"/>
          <c:order val="9"/>
          <c:tx>
            <c:strRef>
              <c:f>データシート!$A$36</c:f>
              <c:strCache>
                <c:ptCount val="1"/>
                <c:pt idx="0">
                  <c:v>簡易水道事業会計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0</c:v>
                </c:pt>
                <c:pt idx="1">
                  <c:v>0</c:v>
                </c:pt>
                <c:pt idx="2">
                  <c:v>0</c:v>
                </c:pt>
                <c:pt idx="3">
                  <c:v>0</c:v>
                </c:pt>
                <c:pt idx="4">
                  <c:v>0</c:v>
                </c:pt>
                <c:pt idx="5">
                  <c:v>0</c:v>
                </c:pt>
                <c:pt idx="6">
                  <c:v>#N/A</c:v>
                </c:pt>
                <c:pt idx="7">
                  <c:v>7.89</c:v>
                </c:pt>
                <c:pt idx="8">
                  <c:v>#N/A</c:v>
                </c:pt>
                <c:pt idx="9">
                  <c:v>7.99</c:v>
                </c:pt>
              </c:numCache>
            </c:numRef>
          </c:val>
          <c:extLst>
            <c:ext xmlns:c16="http://schemas.microsoft.com/office/drawing/2014/chart" uri="{C3380CC4-5D6E-409C-BE32-E72D297353CC}">
              <c16:uniqueId val="{00000009-14BB-4EDE-9523-FDF6C180931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552</c:v>
                </c:pt>
                <c:pt idx="5">
                  <c:v>637</c:v>
                </c:pt>
                <c:pt idx="8">
                  <c:v>608</c:v>
                </c:pt>
                <c:pt idx="11">
                  <c:v>590</c:v>
                </c:pt>
                <c:pt idx="14">
                  <c:v>604</c:v>
                </c:pt>
              </c:numCache>
            </c:numRef>
          </c:val>
          <c:extLst>
            <c:ext xmlns:c16="http://schemas.microsoft.com/office/drawing/2014/chart" uri="{C3380CC4-5D6E-409C-BE32-E72D297353CC}">
              <c16:uniqueId val="{00000000-DB14-4163-98E3-EEF4CC08CBF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B14-4163-98E3-EEF4CC08CBF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1</c:v>
                </c:pt>
                <c:pt idx="6">
                  <c:v>1</c:v>
                </c:pt>
                <c:pt idx="9">
                  <c:v>0</c:v>
                </c:pt>
                <c:pt idx="12">
                  <c:v>1</c:v>
                </c:pt>
              </c:numCache>
            </c:numRef>
          </c:val>
          <c:extLst>
            <c:ext xmlns:c16="http://schemas.microsoft.com/office/drawing/2014/chart" uri="{C3380CC4-5D6E-409C-BE32-E72D297353CC}">
              <c16:uniqueId val="{00000002-DB14-4163-98E3-EEF4CC08CBF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23</c:v>
                </c:pt>
                <c:pt idx="3">
                  <c:v>23</c:v>
                </c:pt>
                <c:pt idx="6">
                  <c:v>23</c:v>
                </c:pt>
                <c:pt idx="9">
                  <c:v>25</c:v>
                </c:pt>
                <c:pt idx="12">
                  <c:v>25</c:v>
                </c:pt>
              </c:numCache>
            </c:numRef>
          </c:val>
          <c:extLst>
            <c:ext xmlns:c16="http://schemas.microsoft.com/office/drawing/2014/chart" uri="{C3380CC4-5D6E-409C-BE32-E72D297353CC}">
              <c16:uniqueId val="{00000003-DB14-4163-98E3-EEF4CC08CBF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100</c:v>
                </c:pt>
                <c:pt idx="3">
                  <c:v>131</c:v>
                </c:pt>
                <c:pt idx="6">
                  <c:v>140</c:v>
                </c:pt>
                <c:pt idx="9">
                  <c:v>129</c:v>
                </c:pt>
                <c:pt idx="12">
                  <c:v>81</c:v>
                </c:pt>
              </c:numCache>
            </c:numRef>
          </c:val>
          <c:extLst>
            <c:ext xmlns:c16="http://schemas.microsoft.com/office/drawing/2014/chart" uri="{C3380CC4-5D6E-409C-BE32-E72D297353CC}">
              <c16:uniqueId val="{00000004-DB14-4163-98E3-EEF4CC08CBF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B14-4163-98E3-EEF4CC08CBF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B14-4163-98E3-EEF4CC08CBF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584</c:v>
                </c:pt>
                <c:pt idx="3">
                  <c:v>717</c:v>
                </c:pt>
                <c:pt idx="6">
                  <c:v>708</c:v>
                </c:pt>
                <c:pt idx="9">
                  <c:v>678</c:v>
                </c:pt>
                <c:pt idx="12">
                  <c:v>723</c:v>
                </c:pt>
              </c:numCache>
            </c:numRef>
          </c:val>
          <c:extLst>
            <c:ext xmlns:c16="http://schemas.microsoft.com/office/drawing/2014/chart" uri="{C3380CC4-5D6E-409C-BE32-E72D297353CC}">
              <c16:uniqueId val="{00000007-DB14-4163-98E3-EEF4CC08CBF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156</c:v>
                </c:pt>
                <c:pt idx="2">
                  <c:v>#N/A</c:v>
                </c:pt>
                <c:pt idx="3">
                  <c:v>#N/A</c:v>
                </c:pt>
                <c:pt idx="4">
                  <c:v>235</c:v>
                </c:pt>
                <c:pt idx="5">
                  <c:v>#N/A</c:v>
                </c:pt>
                <c:pt idx="6">
                  <c:v>#N/A</c:v>
                </c:pt>
                <c:pt idx="7">
                  <c:v>264</c:v>
                </c:pt>
                <c:pt idx="8">
                  <c:v>#N/A</c:v>
                </c:pt>
                <c:pt idx="9">
                  <c:v>#N/A</c:v>
                </c:pt>
                <c:pt idx="10">
                  <c:v>242</c:v>
                </c:pt>
                <c:pt idx="11">
                  <c:v>#N/A</c:v>
                </c:pt>
                <c:pt idx="12">
                  <c:v>#N/A</c:v>
                </c:pt>
                <c:pt idx="13">
                  <c:v>226</c:v>
                </c:pt>
                <c:pt idx="14">
                  <c:v>#N/A</c:v>
                </c:pt>
              </c:numCache>
            </c:numRef>
          </c:val>
          <c:smooth val="0"/>
          <c:extLst>
            <c:ext xmlns:c16="http://schemas.microsoft.com/office/drawing/2014/chart" uri="{C3380CC4-5D6E-409C-BE32-E72D297353CC}">
              <c16:uniqueId val="{00000008-DB14-4163-98E3-EEF4CC08CBF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5720</c:v>
                </c:pt>
                <c:pt idx="5">
                  <c:v>5395</c:v>
                </c:pt>
                <c:pt idx="8">
                  <c:v>5013</c:v>
                </c:pt>
                <c:pt idx="11">
                  <c:v>5018</c:v>
                </c:pt>
                <c:pt idx="14">
                  <c:v>4579</c:v>
                </c:pt>
              </c:numCache>
            </c:numRef>
          </c:val>
          <c:extLst>
            <c:ext xmlns:c16="http://schemas.microsoft.com/office/drawing/2014/chart" uri="{C3380CC4-5D6E-409C-BE32-E72D297353CC}">
              <c16:uniqueId val="{00000000-1C4C-4B3D-8B77-9B7D885ECCA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95</c:v>
                </c:pt>
                <c:pt idx="5">
                  <c:v>81</c:v>
                </c:pt>
                <c:pt idx="8">
                  <c:v>39</c:v>
                </c:pt>
                <c:pt idx="11">
                  <c:v>103</c:v>
                </c:pt>
                <c:pt idx="14">
                  <c:v>130</c:v>
                </c:pt>
              </c:numCache>
            </c:numRef>
          </c:val>
          <c:extLst>
            <c:ext xmlns:c16="http://schemas.microsoft.com/office/drawing/2014/chart" uri="{C3380CC4-5D6E-409C-BE32-E72D297353CC}">
              <c16:uniqueId val="{00000001-1C4C-4B3D-8B77-9B7D885ECCA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4611</c:v>
                </c:pt>
                <c:pt idx="5">
                  <c:v>4680</c:v>
                </c:pt>
                <c:pt idx="8">
                  <c:v>4725</c:v>
                </c:pt>
                <c:pt idx="11">
                  <c:v>4814</c:v>
                </c:pt>
                <c:pt idx="14">
                  <c:v>5178</c:v>
                </c:pt>
              </c:numCache>
            </c:numRef>
          </c:val>
          <c:extLst>
            <c:ext xmlns:c16="http://schemas.microsoft.com/office/drawing/2014/chart" uri="{C3380CC4-5D6E-409C-BE32-E72D297353CC}">
              <c16:uniqueId val="{00000002-1C4C-4B3D-8B77-9B7D885ECCA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C4C-4B3D-8B77-9B7D885ECCA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C4C-4B3D-8B77-9B7D885ECCA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C4C-4B3D-8B77-9B7D885ECCA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847</c:v>
                </c:pt>
                <c:pt idx="3">
                  <c:v>827</c:v>
                </c:pt>
                <c:pt idx="6">
                  <c:v>792</c:v>
                </c:pt>
                <c:pt idx="9">
                  <c:v>752</c:v>
                </c:pt>
                <c:pt idx="12">
                  <c:v>744</c:v>
                </c:pt>
              </c:numCache>
            </c:numRef>
          </c:val>
          <c:extLst>
            <c:ext xmlns:c16="http://schemas.microsoft.com/office/drawing/2014/chart" uri="{C3380CC4-5D6E-409C-BE32-E72D297353CC}">
              <c16:uniqueId val="{00000006-1C4C-4B3D-8B77-9B7D885ECCA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163</c:v>
                </c:pt>
                <c:pt idx="3">
                  <c:v>143</c:v>
                </c:pt>
                <c:pt idx="6">
                  <c:v>132</c:v>
                </c:pt>
                <c:pt idx="9">
                  <c:v>143</c:v>
                </c:pt>
                <c:pt idx="12">
                  <c:v>121</c:v>
                </c:pt>
              </c:numCache>
            </c:numRef>
          </c:val>
          <c:extLst>
            <c:ext xmlns:c16="http://schemas.microsoft.com/office/drawing/2014/chart" uri="{C3380CC4-5D6E-409C-BE32-E72D297353CC}">
              <c16:uniqueId val="{00000007-1C4C-4B3D-8B77-9B7D885ECCA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883</c:v>
                </c:pt>
                <c:pt idx="3">
                  <c:v>857</c:v>
                </c:pt>
                <c:pt idx="6">
                  <c:v>857</c:v>
                </c:pt>
                <c:pt idx="9">
                  <c:v>844</c:v>
                </c:pt>
                <c:pt idx="12">
                  <c:v>686</c:v>
                </c:pt>
              </c:numCache>
            </c:numRef>
          </c:val>
          <c:extLst>
            <c:ext xmlns:c16="http://schemas.microsoft.com/office/drawing/2014/chart" uri="{C3380CC4-5D6E-409C-BE32-E72D297353CC}">
              <c16:uniqueId val="{00000008-1C4C-4B3D-8B77-9B7D885ECCA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9-1C4C-4B3D-8B77-9B7D885ECCA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6687</c:v>
                </c:pt>
                <c:pt idx="3">
                  <c:v>6363</c:v>
                </c:pt>
                <c:pt idx="6">
                  <c:v>6025</c:v>
                </c:pt>
                <c:pt idx="9">
                  <c:v>5992</c:v>
                </c:pt>
                <c:pt idx="12">
                  <c:v>5604</c:v>
                </c:pt>
              </c:numCache>
            </c:numRef>
          </c:val>
          <c:extLst>
            <c:ext xmlns:c16="http://schemas.microsoft.com/office/drawing/2014/chart" uri="{C3380CC4-5D6E-409C-BE32-E72D297353CC}">
              <c16:uniqueId val="{0000000A-1C4C-4B3D-8B77-9B7D885ECCA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C4C-4B3D-8B77-9B7D885ECCA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2430</c:v>
                </c:pt>
                <c:pt idx="1">
                  <c:v>2436</c:v>
                </c:pt>
                <c:pt idx="2">
                  <c:v>2438</c:v>
                </c:pt>
              </c:numCache>
            </c:numRef>
          </c:val>
          <c:extLst>
            <c:ext xmlns:c16="http://schemas.microsoft.com/office/drawing/2014/chart" uri="{C3380CC4-5D6E-409C-BE32-E72D297353CC}">
              <c16:uniqueId val="{00000000-6B20-41FC-9265-B3364D1C9F6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888</c:v>
                </c:pt>
                <c:pt idx="1">
                  <c:v>729</c:v>
                </c:pt>
                <c:pt idx="2">
                  <c:v>880</c:v>
                </c:pt>
              </c:numCache>
            </c:numRef>
          </c:val>
          <c:extLst>
            <c:ext xmlns:c16="http://schemas.microsoft.com/office/drawing/2014/chart" uri="{C3380CC4-5D6E-409C-BE32-E72D297353CC}">
              <c16:uniqueId val="{00000001-6B20-41FC-9265-B3364D1C9F6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1019</c:v>
                </c:pt>
                <c:pt idx="1">
                  <c:v>1247</c:v>
                </c:pt>
                <c:pt idx="2">
                  <c:v>1445</c:v>
                </c:pt>
              </c:numCache>
            </c:numRef>
          </c:val>
          <c:extLst>
            <c:ext xmlns:c16="http://schemas.microsoft.com/office/drawing/2014/chart" uri="{C3380CC4-5D6E-409C-BE32-E72D297353CC}">
              <c16:uniqueId val="{00000002-6B20-41FC-9265-B3364D1C9F6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{FF3AD30E-CE2B-41B9-8271-167829514A1D}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5EF-412E-876F-8B3D43B78D8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{DD13C32A-B7AA-432B-BF2B-D71D2C73B7EB}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5EF-412E-876F-8B3D43B78D8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{91DA9B6D-AE55-4092-A28B-1F5DD3FD8031}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5EF-412E-876F-8B3D43B78D8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{08A5C09C-F898-4FD2-A5DB-6CE57F807D65}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5EF-412E-876F-8B3D43B78D8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{F8D5D9F2-BC2E-4A45-96A5-8BD68570EE27}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5EF-412E-876F-8B3D43B78D8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{32C2E6B7-BEC9-4E39-983E-D2EAC9F106A7}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5EF-412E-876F-8B3D43B78D8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{08A22DD6-A762-47A7-9DCC-92D26C165043}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5EF-412E-876F-8B3D43B78D8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{CD113A03-28E3-4832-897D-79CFABC35B4D}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5EF-412E-876F-8B3D43B78D8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{C5FE1FE2-317B-48D8-91EE-BF9BF0F28BA9}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5EF-412E-876F-8B3D43B78D8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57.2</c:v>
                </c:pt>
                <c:pt idx="8">
                  <c:v>59.2</c:v>
                </c:pt>
                <c:pt idx="16">
                  <c:v>61.4</c:v>
                </c:pt>
                <c:pt idx="24">
                  <c:v>63.1</c:v>
                </c:pt>
                <c:pt idx="32">
                  <c:v>64.5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5EF-412E-876F-8B3D43B78D8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{F87BCF53-ABA6-4DBD-8C81-0C5B3CB81F66}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5EF-412E-876F-8B3D43B78D8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{2A4F82E1-0810-44FE-8310-24018505146F}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5EF-412E-876F-8B3D43B78D8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{67403A10-F200-4884-83B5-BB0DC151ADD6}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5EF-412E-876F-8B3D43B78D8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{F9CE6CC4-73A9-4916-8911-6603A3CC51B7}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5EF-412E-876F-8B3D43B78D8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{AAD49407-73D0-47AA-8A54-491E3749537C}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5EF-412E-876F-8B3D43B78D84}"/>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{AE1C3BE4-EADF-4CAC-BD8B-F3592F9C9E31}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5EF-412E-876F-8B3D43B78D84}"/>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{5129226C-0FE5-4F5D-BDCF-33ABDC7FF633}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5EF-412E-876F-8B3D43B78D84}"/>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{F6FCDB52-BEC1-4CC9-8378-3760FC435049}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5EF-412E-876F-8B3D43B78D84}"/>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{D7A43C25-0E85-4448-A071-51DC46B7A74D}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5EF-412E-876F-8B3D43B78D8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59.1</c:v>
                </c:pt>
                <c:pt idx="8">
                  <c:v>61.2</c:v>
                </c:pt>
                <c:pt idx="16">
                  <c:v>62.8</c:v>
                </c:pt>
                <c:pt idx="24">
                  <c:v>64.099999999999994</c:v>
                </c:pt>
                <c:pt idx="32">
                  <c:v>66.3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5EF-412E-876F-8B3D43B78D84}"/>
            </c:ext>
          </c:extLst>
        </c:ser>
        <c:dLbls>
          <c:showLegendKey val="0"/>
          <c:showVal val="1"/>
          <c:showCatName val="0"/>
          <c:showSerName val="0"/>
          <c:showPercent val="0"/>
          <c:showBubbleSize val="0"/>
        </c:dLbls>
        <c:axId val="46179840"/>
        <c:axId val="46181760"/>
      </c:scatterChart>
      <c:valAx>
        <c:axId val="46179840"/>
        <c:scaling>
          <c:orientation val="maxMin"/>
          <c:max val="67"/>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{BD604C4C-7587-408D-8576-F0FA3C7422EF}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B3A-4C71-8688-4E3BFB6888D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{CCD9F5A2-57D9-4DE3-9A44-CC7066AD7096}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B3A-4C71-8688-4E3BFB6888D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{9EAE4DEB-3829-478F-B208-E5A122CCD0AB}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B3A-4C71-8688-4E3BFB6888D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{93FA4D1D-EBEE-4C55-9D6E-6A3C9AFA8B19}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B3A-4C71-8688-4E3BFB6888D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{1BC3D6A7-A453-4632-BEA8-44DAE660B0FE}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B3A-4C71-8688-4E3BFB6888D3}"/>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{D4F1373A-8888-48F3-84B6-1A08F75F8193}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B3A-4C71-8688-4E3BFB6888D3}"/>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{1A0317B8-C3E5-4C8A-9EB4-BE2822EF18F7}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B3A-4C71-8688-4E3BFB6888D3}"/>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{6D62E8FE-523F-472B-B517-DB59DED5DC9E}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B3A-4C71-8688-4E3BFB6888D3}"/>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{0F997DB8-1D88-4D33-955F-8A9358BFAF87}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B3A-4C71-8688-4E3BFB6888D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6.1</c:v>
                </c:pt>
                <c:pt idx="8">
                  <c:v>6.9</c:v>
                </c:pt>
                <c:pt idx="16">
                  <c:v>8.6</c:v>
                </c:pt>
                <c:pt idx="24">
                  <c:v>9.6</c:v>
                </c:pt>
                <c:pt idx="32">
                  <c:v>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B3A-4C71-8688-4E3BFB6888D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404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{75E0B574-5BA0-4C2F-9D2B-1F4AF5BFF8F9}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B3A-4C71-8688-4E3BFB6888D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{492B18E5-3871-4585-8EE3-F446243E096D}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B3A-4C71-8688-4E3BFB6888D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{0AB5DF48-5F43-47E3-81C9-1D559823F9D4}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B3A-4C71-8688-4E3BFB6888D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{F6448804-41B9-464B-B9C4-9CF103441FB2}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B3A-4C71-8688-4E3BFB6888D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{D5A4874D-72B9-48BA-976D-A0ECA1CDA6CF}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B3A-4C71-8688-4E3BFB6888D3}"/>
                </c:ext>
              </c:extLst>
            </c:dLbl>
            <c:dLbl>
              <c:idx val="8"/>
              <c:layout>
                <c:manualLayout>
                  <c:x val="-1.823562808425012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{289A68E5-A273-40E8-BC61-006A42A13A48}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B3A-4C71-8688-4E3BFB6888D3}"/>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{B4106E7D-89A4-4667-A516-1C2FA607E728}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B3A-4C71-8688-4E3BFB6888D3}"/>
                </c:ext>
              </c:extLst>
            </c:dLbl>
            <c:dLbl>
              <c:idx val="24"/>
              <c:layout>
                <c:manualLayout>
                  <c:x val="-4.4905057365901141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{50BD26DE-D5D7-4A71-986C-BD998207E72C}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B3A-4C71-8688-4E3BFB6888D3}"/>
                </c:ext>
              </c:extLst>
            </c:dLbl>
            <c:dLbl>
              <c:idx val="32"/>
              <c:layout>
                <c:manualLayout>
                  <c:x val="-1.8235628084249993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{7EFADDE2-1ED3-4070-AA99-7A25B003C9DF}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B3A-4C71-8688-4E3BFB6888D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8</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B3A-4C71-8688-4E3BFB6888D3}"/>
            </c:ext>
          </c:extLst>
        </c:ser>
        <c:dLbls>
          <c:showLegendKey val="0"/>
          <c:showVal val="1"/>
          <c:showCatName val="0"/>
          <c:showSerName val="0"/>
          <c:showPercent val="0"/>
          <c:showBubbleSize val="0"/>
        </c:dLbls>
        <c:axId val="84219776"/>
        <c:axId val="84234240"/>
      </c:scatterChart>
      <c:valAx>
        <c:axId val="84219776"/>
        <c:scaling>
          <c:orientation val="maxMin"/>
          <c:max val="8.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岩手県住田町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H28</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までは過去に実施した大規模事業の償還終了に伴い、元利償還金が減少傾向であった。</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H30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以降、</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H26</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実施したすみた荘（特別養護老人ホーム）建設事業に係る起債の償還が本格的に開始となり、実質公債費比率が増加した。また、今年度は住田分署建設等に係る元金償還が本格化したため、元利償還金が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公営企業債の元利償還金に対する繰入金は、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H28</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から</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R01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に起債した公営企業適用債の償還により増加傾向であったが、今年度は準元利償還金額（</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条分）が減額となったため前年度比で△</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48</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算入公債費等は、臨時財政対策債や過疎対策事業債など、依然として交付税算入率の高い起債を活用していることから、元利償還費等に対する割合は、高い水準を維持している。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岩手県住田町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公営企業債や一部事務組合への地方債償還に対する繰出金見込額は減少を続けており、一般会計等に係る地方債の現在高も減少傾向にある。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R03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の将来負担額については、過疎債や臨時財政対策債、緊急防災・減災事業債の減等により地方債の現在高が減少したことから、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R02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から減少している。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充当可能財源等については、充当可能基金、充当可能特定歳入は増加したが、基準財政需要額算入見込額が減少したことにより、前年度に比べ</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将来負担比率の分子については、充当可能財源の減よりも、将来負担額の減が上回ったことから、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百万円の低下となった。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岩手県住田町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の主な増減は、減債基金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百万円の増、その他特定目的基金の地域情報通信基盤施設整備基金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百万円の増、まちづくり応援基金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百万円の増、ふるさとの森林づくり基金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百万円の増、東日本大震災復興基金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千円の減である。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基金残高のうち最も割合の高い財政調整基金については取り崩しはなかった。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減債基金については、今後の</a:t>
          </a:r>
          <a:r>
            <a:rPr lang="ja-JP" altLang="ja-JP" sz="1400" kern="100">
              <a:solidFill>
                <a:srgbClr val="000000"/>
              </a:solidFill>
              <a:effectLst/>
              <a:ea typeface="ＭＳ 明朝" panose="02020609040205080304" pitchFamily="17" charset="-128"/>
              <a:cs typeface="ＭＳ 明朝" panose="02020609040205080304" pitchFamily="17" charset="-128"/>
            </a:rPr>
            <a:t>地方債の償還に</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充当するため、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百万円の積み立てを実施した。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に積み立てを実施した地域情報通信基盤施設整備基金の対象施設は、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H19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事業費で町内全域を対象に整備した通信施設であり、各種機器の更新時期を迎えようとしている。更新計画に基づき、基金を取り崩して事業を実施する予定としている。また、地域情報通信基盤施設整備基金の残高だけでは、更新費用の確保が難しい場合には、財政調整基金の取り崩しも想定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減債基金については、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からすみた荘（特別養護老人ホーム）建設事業に係る元利償還が開始となり、更に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から大船渡消防署住田分署建設等のハード事業に係る元利償還が本格化したことから、今後は取り崩しも想定している。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主な基金の使途は下記のとおり。</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地域情報通信基盤施設整備基金は、同施設の更新費用の財源としている。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東日本大震災復興基金は、寄附金を原資としており、東日本大震災からの復興関連事業に係る費用の財源としている。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福祉基金は、子育て・少子化対策、高齢化対策、障がい者施策の財源としている。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まちづくり応援基金はふるさと納税による寄付金を原資としており、まちづくり事業に係る費用の財源としている。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ふるさとの森林づくり基金は、オフセット・クレジットによる収入を原資としており、森林整備事業の財源としている。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地域情報通信基盤施設整備基金は、施設更新費用を確保するために積み立てたことによる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百万円の増、設備更新などの関連事業に充当するために取崩した</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百万円の減により、全体で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百万円の増になった。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まちづくり応援基金は、ふるさと納税を積み立てたことによる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百万円の増、住民活動支援交付金事業に充当するため取崩した</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百万円の減により、全体で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東日本大震災復興基金は、東日本大震災復興支援関連事業に充当するため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百万円を取崩した。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ふるさとの森林づくり基金は、オフセット・クレジットによる収入</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地域情報通信基盤施設整備基金は、施設の更新計画に基づき、必要に応じて積み立てを行う予定としている。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東日本大震災復興基金は、復興関連事業等に係る費用に充当するため、減少していく見込みである。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まちづくり応援基金はふるさと納税が年々増加していることから、必要に応じて積み立てと取り崩しを行う予定としている。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ふるさとの森林づくり基金は、森林整備に充当される見込みである。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福祉基金は、果実運用基金であるため、大きな増減は想定されない。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百万円の積み立てしたが、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は積み立てをしていない。残高が増加したのは財産運用収入によるものである。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公共施設の老朽化に係る維持補修費、地域情報通信基盤施設の更新費用の財源として、財政調整基金の取崩しを見込んでいる。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a:t>
          </a:r>
          <a:r>
            <a:rPr kumimoji="0" lang="ja-JP" altLang="ja-JP" sz="1300" b="0" i="0" u="none" strike="noStrike" kern="10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ＭＳ 明朝" panose="02020609040205080304" pitchFamily="17" charset="-128"/>
            </a:rPr>
            <a:t>地方債の償還に</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充当するため、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百万円の積み立てを実施した。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からすみた荘（特別養護老人ホーム）建設事業に係る元利償還が開始となり、更に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から大船渡消防署住田分署建設等のハード事業に係る元利償還が本格化したことから、今後は取り崩しも想定している。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岩手県住田町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5,050
4,975
334.84
5,745,470
5,519,070
20,405
3,505,318
5,603,624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保育所や公営住宅、児童館、福祉施設は類似団体平均を上回っている。一方、庁舎及び消防施設は類似団体平均を大きく下回っている。また、有形固定資産全体の資産額のうち</a:t>
          </a:r>
          <a:r>
            <a:rPr kumimoji="1" lang="en-US" altLang="ja-JP" sz="1100">
              <a:latin typeface="ＭＳ Ｐゴシック" panose="020B0600070205080204" pitchFamily="50" charset="-128"/>
              <a:ea typeface="ＭＳ Ｐゴシック" panose="020B0600070205080204" pitchFamily="50" charset="-128"/>
            </a:rPr>
            <a:t>80.7</a:t>
          </a:r>
          <a:r>
            <a:rPr kumimoji="1" lang="ja-JP" altLang="en-US" sz="1100">
              <a:latin typeface="ＭＳ Ｐゴシック" panose="020B0600070205080204" pitchFamily="50" charset="-128"/>
              <a:ea typeface="ＭＳ Ｐゴシック" panose="020B0600070205080204" pitchFamily="50" charset="-128"/>
            </a:rPr>
            <a:t>％を占める道路が、類似平均団体平均を</a:t>
          </a:r>
          <a:r>
            <a:rPr kumimoji="1" lang="en-US" altLang="ja-JP" sz="1100">
              <a:latin typeface="ＭＳ Ｐゴシック" panose="020B0600070205080204" pitchFamily="50" charset="-128"/>
              <a:ea typeface="ＭＳ Ｐゴシック" panose="020B0600070205080204" pitchFamily="50" charset="-128"/>
            </a:rPr>
            <a:t>4.9</a:t>
          </a:r>
          <a:r>
            <a:rPr kumimoji="1" lang="ja-JP" altLang="en-US" sz="1100">
              <a:solidFill>
                <a:srgbClr val="FF0000"/>
              </a:solidFill>
              <a:latin typeface="ＭＳ Ｐゴシック" panose="020B0600070205080204" pitchFamily="50" charset="-128"/>
              <a:ea typeface="ＭＳ Ｐゴシック" panose="020B0600070205080204" pitchFamily="50" charset="-128"/>
            </a:rPr>
            <a:t>ポイント</a:t>
          </a:r>
          <a:r>
            <a:rPr kumimoji="1" lang="ja-JP" altLang="en-US" sz="1100">
              <a:latin typeface="ＭＳ Ｐゴシック" panose="020B0600070205080204" pitchFamily="50" charset="-128"/>
              <a:ea typeface="ＭＳ Ｐゴシック" panose="020B0600070205080204" pitchFamily="50" charset="-128"/>
            </a:rPr>
            <a:t>下回っていることから、有形固定資産全体の減価償却率は、類似団体平均より</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solidFill>
                <a:srgbClr val="FF0000"/>
              </a:solidFill>
              <a:latin typeface="ＭＳ Ｐゴシック" panose="020B0600070205080204" pitchFamily="50" charset="-128"/>
              <a:ea typeface="ＭＳ Ｐゴシック" panose="020B0600070205080204" pitchFamily="50" charset="-128"/>
            </a:rPr>
            <a:t>ポイント</a:t>
          </a:r>
          <a:r>
            <a:rPr kumimoji="1" lang="ja-JP" altLang="en-US" sz="1100">
              <a:latin typeface="ＭＳ Ｐゴシック" panose="020B0600070205080204" pitchFamily="50" charset="-128"/>
              <a:ea typeface="ＭＳ Ｐゴシック" panose="020B0600070205080204" pitchFamily="50" charset="-128"/>
            </a:rPr>
            <a:t>下回る結果となった。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公共施設等総合管理計画等により、今後も適正な維持管理がなされる見込みである。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75" name="直線コネクタ 74"/>
        <xdr:cNvCxnSpPr/>
      </xdr:nvCxnSpPr>
      <xdr:spPr>
        <a:xfrm flipV="1">
          <a:off x="4760595" y="5521537"/>
          <a:ext cx="1270" cy="1025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6" name="有形固定資産減価償却率最小値テキスト"/>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7" name="直線コネクタ 76"/>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78" name="有形固定資産減価償却率最大値テキスト"/>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79" name="直線コネクタ 78"/>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158449</xdr:rowOff>
    </xdr:from>
    <xdr:ext cx="405111" cy="259045"/>
    <xdr:sp macro="" textlink="">
      <xdr:nvSpPr>
        <xdr:cNvPr id="80" name="有形固定資産減価償却率平均値テキスト"/>
        <xdr:cNvSpPr txBox="1"/>
      </xdr:nvSpPr>
      <xdr:spPr>
        <a:xfrm>
          <a:off x="4813300" y="60734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81" name="フローチャート: 判断 80"/>
        <xdr:cNvSpPr/>
      </xdr:nvSpPr>
      <xdr:spPr>
        <a:xfrm>
          <a:off x="4711700" y="609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140441</xdr:rowOff>
    </xdr:from>
    <xdr:to>
      <xdr:col>19</xdr:col>
      <xdr:colOff>187325</xdr:colOff>
      <xdr:row>31</xdr:row>
      <xdr:rowOff>70591</xdr:rowOff>
    </xdr:to>
    <xdr:sp macro="" textlink="">
      <xdr:nvSpPr>
        <xdr:cNvPr id="82" name="フローチャート: 判断 81"/>
        <xdr:cNvSpPr/>
      </xdr:nvSpPr>
      <xdr:spPr>
        <a:xfrm>
          <a:off x="4000500" y="605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83" name="フローチャート: 判断 82"/>
        <xdr:cNvSpPr/>
      </xdr:nvSpPr>
      <xdr:spPr>
        <a:xfrm>
          <a:off x="32385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84" name="フローチャート: 判断 83"/>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85" name="フローチャート: 判断 84"/>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147638</xdr:rowOff>
    </xdr:from>
    <xdr:to>
      <xdr:col>23</xdr:col>
      <xdr:colOff>136525</xdr:colOff>
      <xdr:row>31</xdr:row>
      <xdr:rowOff>77788</xdr:rowOff>
    </xdr:to>
    <xdr:sp macro="" textlink="">
      <xdr:nvSpPr>
        <xdr:cNvPr id="91" name="楕円 90"/>
        <xdr:cNvSpPr/>
      </xdr:nvSpPr>
      <xdr:spPr>
        <a:xfrm>
          <a:off x="4711700" y="606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170515</xdr:rowOff>
    </xdr:from>
    <xdr:ext cx="405111" cy="259045"/>
    <xdr:sp macro="" textlink="">
      <xdr:nvSpPr>
        <xdr:cNvPr id="92" name="有形固定資産減価償却率該当値テキスト"/>
        <xdr:cNvSpPr txBox="1"/>
      </xdr:nvSpPr>
      <xdr:spPr>
        <a:xfrm>
          <a:off x="4813300" y="5914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122449</xdr:rowOff>
    </xdr:from>
    <xdr:to>
      <xdr:col>19</xdr:col>
      <xdr:colOff>187325</xdr:colOff>
      <xdr:row>31</xdr:row>
      <xdr:rowOff>52599</xdr:rowOff>
    </xdr:to>
    <xdr:sp macro="" textlink="">
      <xdr:nvSpPr>
        <xdr:cNvPr id="93" name="楕円 92"/>
        <xdr:cNvSpPr/>
      </xdr:nvSpPr>
      <xdr:spPr>
        <a:xfrm>
          <a:off x="4000500" y="603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1799</xdr:rowOff>
    </xdr:from>
    <xdr:to>
      <xdr:col>23</xdr:col>
      <xdr:colOff>85725</xdr:colOff>
      <xdr:row>31</xdr:row>
      <xdr:rowOff>26988</xdr:rowOff>
    </xdr:to>
    <xdr:cxnSp macro="">
      <xdr:nvCxnSpPr>
        <xdr:cNvPr id="94" name="直線コネクタ 93"/>
        <xdr:cNvCxnSpPr/>
      </xdr:nvCxnSpPr>
      <xdr:spPr>
        <a:xfrm>
          <a:off x="4051300" y="6088274"/>
          <a:ext cx="7112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91863</xdr:rowOff>
    </xdr:from>
    <xdr:to>
      <xdr:col>15</xdr:col>
      <xdr:colOff>187325</xdr:colOff>
      <xdr:row>31</xdr:row>
      <xdr:rowOff>22013</xdr:rowOff>
    </xdr:to>
    <xdr:sp macro="" textlink="">
      <xdr:nvSpPr>
        <xdr:cNvPr id="95" name="楕円 94"/>
        <xdr:cNvSpPr/>
      </xdr:nvSpPr>
      <xdr:spPr>
        <a:xfrm>
          <a:off x="3238500" y="600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142663</xdr:rowOff>
    </xdr:from>
    <xdr:to>
      <xdr:col>19</xdr:col>
      <xdr:colOff>136525</xdr:colOff>
      <xdr:row>31</xdr:row>
      <xdr:rowOff>1799</xdr:rowOff>
    </xdr:to>
    <xdr:cxnSp macro="">
      <xdr:nvCxnSpPr>
        <xdr:cNvPr id="96" name="直線コネクタ 95"/>
        <xdr:cNvCxnSpPr/>
      </xdr:nvCxnSpPr>
      <xdr:spPr>
        <a:xfrm>
          <a:off x="3289300" y="6057688"/>
          <a:ext cx="762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52282</xdr:rowOff>
    </xdr:from>
    <xdr:to>
      <xdr:col>11</xdr:col>
      <xdr:colOff>187325</xdr:colOff>
      <xdr:row>30</xdr:row>
      <xdr:rowOff>153882</xdr:rowOff>
    </xdr:to>
    <xdr:sp macro="" textlink="">
      <xdr:nvSpPr>
        <xdr:cNvPr id="97" name="楕円 96"/>
        <xdr:cNvSpPr/>
      </xdr:nvSpPr>
      <xdr:spPr>
        <a:xfrm>
          <a:off x="2476500" y="596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103082</xdr:rowOff>
    </xdr:from>
    <xdr:to>
      <xdr:col>15</xdr:col>
      <xdr:colOff>136525</xdr:colOff>
      <xdr:row>30</xdr:row>
      <xdr:rowOff>142663</xdr:rowOff>
    </xdr:to>
    <xdr:cxnSp macro="">
      <xdr:nvCxnSpPr>
        <xdr:cNvPr id="98" name="直線コネクタ 97"/>
        <xdr:cNvCxnSpPr/>
      </xdr:nvCxnSpPr>
      <xdr:spPr>
        <a:xfrm>
          <a:off x="2527300" y="6018107"/>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16298</xdr:rowOff>
    </xdr:from>
    <xdr:to>
      <xdr:col>7</xdr:col>
      <xdr:colOff>187325</xdr:colOff>
      <xdr:row>30</xdr:row>
      <xdr:rowOff>117898</xdr:rowOff>
    </xdr:to>
    <xdr:sp macro="" textlink="">
      <xdr:nvSpPr>
        <xdr:cNvPr id="99" name="楕円 98"/>
        <xdr:cNvSpPr/>
      </xdr:nvSpPr>
      <xdr:spPr>
        <a:xfrm>
          <a:off x="1714500" y="59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67098</xdr:rowOff>
    </xdr:from>
    <xdr:to>
      <xdr:col>11</xdr:col>
      <xdr:colOff>136525</xdr:colOff>
      <xdr:row>30</xdr:row>
      <xdr:rowOff>103082</xdr:rowOff>
    </xdr:to>
    <xdr:cxnSp macro="">
      <xdr:nvCxnSpPr>
        <xdr:cNvPr id="100" name="直線コネクタ 99"/>
        <xdr:cNvCxnSpPr/>
      </xdr:nvCxnSpPr>
      <xdr:spPr>
        <a:xfrm>
          <a:off x="1765300" y="5982123"/>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61718</xdr:rowOff>
    </xdr:from>
    <xdr:ext cx="405111" cy="259045"/>
    <xdr:sp macro="" textlink="">
      <xdr:nvSpPr>
        <xdr:cNvPr id="101" name="n_1aveValue有形固定資産減価償却率"/>
        <xdr:cNvSpPr txBox="1"/>
      </xdr:nvSpPr>
      <xdr:spPr>
        <a:xfrm>
          <a:off x="3836044" y="6148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38329</xdr:rowOff>
    </xdr:from>
    <xdr:ext cx="405111" cy="259045"/>
    <xdr:sp macro="" textlink="">
      <xdr:nvSpPr>
        <xdr:cNvPr id="102" name="n_2aveValue有形固定資産減価償却率"/>
        <xdr:cNvSpPr txBox="1"/>
      </xdr:nvSpPr>
      <xdr:spPr>
        <a:xfrm>
          <a:off x="3086744" y="612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9542</xdr:rowOff>
    </xdr:from>
    <xdr:ext cx="405111" cy="259045"/>
    <xdr:sp macro="" textlink="">
      <xdr:nvSpPr>
        <xdr:cNvPr id="103" name="n_3aveValue有形固定資産減価償却率"/>
        <xdr:cNvSpPr txBox="1"/>
      </xdr:nvSpPr>
      <xdr:spPr>
        <a:xfrm>
          <a:off x="2324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143210</xdr:rowOff>
    </xdr:from>
    <xdr:ext cx="405111" cy="259045"/>
    <xdr:sp macro="" textlink="">
      <xdr:nvSpPr>
        <xdr:cNvPr id="104" name="n_4aveValue有形固定資産減価償却率"/>
        <xdr:cNvSpPr txBox="1"/>
      </xdr:nvSpPr>
      <xdr:spPr>
        <a:xfrm>
          <a:off x="1562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69126</xdr:rowOff>
    </xdr:from>
    <xdr:ext cx="405111" cy="259045"/>
    <xdr:sp macro="" textlink="">
      <xdr:nvSpPr>
        <xdr:cNvPr id="105" name="n_1mainValue有形固定資産減価償却率"/>
        <xdr:cNvSpPr txBox="1"/>
      </xdr:nvSpPr>
      <xdr:spPr>
        <a:xfrm>
          <a:off x="3836044" y="581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38540</xdr:rowOff>
    </xdr:from>
    <xdr:ext cx="405111" cy="259045"/>
    <xdr:sp macro="" textlink="">
      <xdr:nvSpPr>
        <xdr:cNvPr id="106" name="n_2mainValue有形固定資産減価償却率"/>
        <xdr:cNvSpPr txBox="1"/>
      </xdr:nvSpPr>
      <xdr:spPr>
        <a:xfrm>
          <a:off x="3086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170409</xdr:rowOff>
    </xdr:from>
    <xdr:ext cx="405111" cy="259045"/>
    <xdr:sp macro="" textlink="">
      <xdr:nvSpPr>
        <xdr:cNvPr id="107" name="n_3mainValue有形固定資産減価償却率"/>
        <xdr:cNvSpPr txBox="1"/>
      </xdr:nvSpPr>
      <xdr:spPr>
        <a:xfrm>
          <a:off x="2324744" y="5742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134425</xdr:rowOff>
    </xdr:from>
    <xdr:ext cx="405111" cy="259045"/>
    <xdr:sp macro="" textlink="">
      <xdr:nvSpPr>
        <xdr:cNvPr id="108" name="n_4mainValue有形固定資産減価償却率"/>
        <xdr:cNvSpPr txBox="1"/>
      </xdr:nvSpPr>
      <xdr:spPr>
        <a:xfrm>
          <a:off x="1562744" y="5706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債務償還比率は類似団体平均を下回っている。</a:t>
          </a:r>
          <a:endParaRPr kumimoji="1" lang="en-US" altLang="ja-JP" sz="105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将来負担額に対して充当可能基金残高の割合が高く、類似団体と比べて計算式の分子（将来負担額</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充当可能財源）が小さくなったことが主な要因と考えられる。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昨年度より債務償還比率が減少した要因は、債務償還比率計算式の分子（将来負担額ー充当可能財源）が昨年度と比べ</a:t>
          </a:r>
          <a:r>
            <a:rPr kumimoji="1" lang="en-US" altLang="ja-JP" sz="1050">
              <a:latin typeface="ＭＳ Ｐゴシック" panose="020B0600070205080204" pitchFamily="50" charset="-128"/>
              <a:ea typeface="ＭＳ Ｐゴシック" panose="020B0600070205080204" pitchFamily="50" charset="-128"/>
            </a:rPr>
            <a:t>520,303</a:t>
          </a:r>
          <a:r>
            <a:rPr kumimoji="1" lang="ja-JP" altLang="en-US" sz="1050">
              <a:latin typeface="ＭＳ Ｐゴシック" panose="020B0600070205080204" pitchFamily="50" charset="-128"/>
              <a:ea typeface="ＭＳ Ｐゴシック" panose="020B0600070205080204" pitchFamily="50" charset="-128"/>
            </a:rPr>
            <a:t>千円減少したことが主な要因であると考えられる。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地方債現在高は消防施設や老人福祉施設の新築事業にかかる償還により、今後も高止まりの状況となる見込みである。</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37" name="直線コネクタ 136"/>
        <xdr:cNvCxnSpPr/>
      </xdr:nvCxnSpPr>
      <xdr:spPr>
        <a:xfrm flipV="1">
          <a:off x="14793595" y="5312833"/>
          <a:ext cx="1269" cy="121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38" name="債務償還比率最小値テキスト"/>
        <xdr:cNvSpPr txBox="1"/>
      </xdr:nvSpPr>
      <xdr:spPr>
        <a:xfrm>
          <a:off x="14846300" y="65277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39" name="直線コネクタ 138"/>
        <xdr:cNvCxnSpPr/>
      </xdr:nvCxnSpPr>
      <xdr:spPr>
        <a:xfrm>
          <a:off x="14706600" y="652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56955</xdr:rowOff>
    </xdr:from>
    <xdr:ext cx="469744" cy="259045"/>
    <xdr:sp macro="" textlink="">
      <xdr:nvSpPr>
        <xdr:cNvPr id="142" name="債務償還比率平均値テキスト"/>
        <xdr:cNvSpPr txBox="1"/>
      </xdr:nvSpPr>
      <xdr:spPr>
        <a:xfrm>
          <a:off x="14846300" y="5629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43" name="フローチャート: 判断 142"/>
        <xdr:cNvSpPr/>
      </xdr:nvSpPr>
      <xdr:spPr>
        <a:xfrm>
          <a:off x="14744700" y="565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42495</xdr:rowOff>
    </xdr:from>
    <xdr:to>
      <xdr:col>72</xdr:col>
      <xdr:colOff>123825</xdr:colOff>
      <xdr:row>29</xdr:row>
      <xdr:rowOff>144095</xdr:rowOff>
    </xdr:to>
    <xdr:sp macro="" textlink="">
      <xdr:nvSpPr>
        <xdr:cNvPr id="144" name="フローチャート: 判断 143"/>
        <xdr:cNvSpPr/>
      </xdr:nvSpPr>
      <xdr:spPr>
        <a:xfrm>
          <a:off x="14033500" y="5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86035</xdr:rowOff>
    </xdr:from>
    <xdr:to>
      <xdr:col>68</xdr:col>
      <xdr:colOff>123825</xdr:colOff>
      <xdr:row>30</xdr:row>
      <xdr:rowOff>16185</xdr:rowOff>
    </xdr:to>
    <xdr:sp macro="" textlink="">
      <xdr:nvSpPr>
        <xdr:cNvPr id="145" name="フローチャート: 判断 144"/>
        <xdr:cNvSpPr/>
      </xdr:nvSpPr>
      <xdr:spPr>
        <a:xfrm>
          <a:off x="132715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73321</xdr:rowOff>
    </xdr:from>
    <xdr:to>
      <xdr:col>64</xdr:col>
      <xdr:colOff>123825</xdr:colOff>
      <xdr:row>30</xdr:row>
      <xdr:rowOff>3471</xdr:rowOff>
    </xdr:to>
    <xdr:sp macro="" textlink="">
      <xdr:nvSpPr>
        <xdr:cNvPr id="146" name="フローチャート: 判断 145"/>
        <xdr:cNvSpPr/>
      </xdr:nvSpPr>
      <xdr:spPr>
        <a:xfrm>
          <a:off x="12509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90234</xdr:rowOff>
    </xdr:from>
    <xdr:to>
      <xdr:col>60</xdr:col>
      <xdr:colOff>123825</xdr:colOff>
      <xdr:row>30</xdr:row>
      <xdr:rowOff>20384</xdr:rowOff>
    </xdr:to>
    <xdr:sp macro="" textlink="">
      <xdr:nvSpPr>
        <xdr:cNvPr id="147" name="フローチャート: 判断 146"/>
        <xdr:cNvSpPr/>
      </xdr:nvSpPr>
      <xdr:spPr>
        <a:xfrm>
          <a:off x="11747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7091</xdr:rowOff>
    </xdr:from>
    <xdr:to>
      <xdr:col>76</xdr:col>
      <xdr:colOff>73025</xdr:colOff>
      <xdr:row>27</xdr:row>
      <xdr:rowOff>108691</xdr:rowOff>
    </xdr:to>
    <xdr:sp macro="" textlink="">
      <xdr:nvSpPr>
        <xdr:cNvPr id="153" name="楕円 152"/>
        <xdr:cNvSpPr/>
      </xdr:nvSpPr>
      <xdr:spPr>
        <a:xfrm>
          <a:off x="14744700" y="540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29968</xdr:rowOff>
    </xdr:from>
    <xdr:ext cx="469744" cy="259045"/>
    <xdr:sp macro="" textlink="">
      <xdr:nvSpPr>
        <xdr:cNvPr id="154" name="債務償還比率該当値テキスト"/>
        <xdr:cNvSpPr txBox="1"/>
      </xdr:nvSpPr>
      <xdr:spPr>
        <a:xfrm>
          <a:off x="14846300" y="5259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132313</xdr:rowOff>
    </xdr:from>
    <xdr:to>
      <xdr:col>72</xdr:col>
      <xdr:colOff>123825</xdr:colOff>
      <xdr:row>28</xdr:row>
      <xdr:rowOff>62463</xdr:rowOff>
    </xdr:to>
    <xdr:sp macro="" textlink="">
      <xdr:nvSpPr>
        <xdr:cNvPr id="155" name="楕円 154"/>
        <xdr:cNvSpPr/>
      </xdr:nvSpPr>
      <xdr:spPr>
        <a:xfrm>
          <a:off x="14033500" y="553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57891</xdr:rowOff>
    </xdr:from>
    <xdr:to>
      <xdr:col>76</xdr:col>
      <xdr:colOff>22225</xdr:colOff>
      <xdr:row>28</xdr:row>
      <xdr:rowOff>11663</xdr:rowOff>
    </xdr:to>
    <xdr:cxnSp macro="">
      <xdr:nvCxnSpPr>
        <xdr:cNvPr id="156" name="直線コネクタ 155"/>
        <xdr:cNvCxnSpPr/>
      </xdr:nvCxnSpPr>
      <xdr:spPr>
        <a:xfrm flipV="1">
          <a:off x="14084300" y="5458566"/>
          <a:ext cx="711200" cy="1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10520</xdr:rowOff>
    </xdr:from>
    <xdr:to>
      <xdr:col>68</xdr:col>
      <xdr:colOff>123825</xdr:colOff>
      <xdr:row>28</xdr:row>
      <xdr:rowOff>112120</xdr:rowOff>
    </xdr:to>
    <xdr:sp macro="" textlink="">
      <xdr:nvSpPr>
        <xdr:cNvPr id="157" name="楕円 156"/>
        <xdr:cNvSpPr/>
      </xdr:nvSpPr>
      <xdr:spPr>
        <a:xfrm>
          <a:off x="13271500" y="558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11663</xdr:rowOff>
    </xdr:from>
    <xdr:to>
      <xdr:col>72</xdr:col>
      <xdr:colOff>73025</xdr:colOff>
      <xdr:row>28</xdr:row>
      <xdr:rowOff>61320</xdr:rowOff>
    </xdr:to>
    <xdr:cxnSp macro="">
      <xdr:nvCxnSpPr>
        <xdr:cNvPr id="158" name="直線コネクタ 157"/>
        <xdr:cNvCxnSpPr/>
      </xdr:nvCxnSpPr>
      <xdr:spPr>
        <a:xfrm flipV="1">
          <a:off x="13322300" y="5583788"/>
          <a:ext cx="762000" cy="4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55619</xdr:rowOff>
    </xdr:from>
    <xdr:to>
      <xdr:col>64</xdr:col>
      <xdr:colOff>123825</xdr:colOff>
      <xdr:row>28</xdr:row>
      <xdr:rowOff>157219</xdr:rowOff>
    </xdr:to>
    <xdr:sp macro="" textlink="">
      <xdr:nvSpPr>
        <xdr:cNvPr id="159" name="楕円 158"/>
        <xdr:cNvSpPr/>
      </xdr:nvSpPr>
      <xdr:spPr>
        <a:xfrm>
          <a:off x="12509500" y="562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61320</xdr:rowOff>
    </xdr:from>
    <xdr:to>
      <xdr:col>68</xdr:col>
      <xdr:colOff>73025</xdr:colOff>
      <xdr:row>28</xdr:row>
      <xdr:rowOff>106419</xdr:rowOff>
    </xdr:to>
    <xdr:cxnSp macro="">
      <xdr:nvCxnSpPr>
        <xdr:cNvPr id="160" name="直線コネクタ 159"/>
        <xdr:cNvCxnSpPr/>
      </xdr:nvCxnSpPr>
      <xdr:spPr>
        <a:xfrm flipV="1">
          <a:off x="12560300" y="5633445"/>
          <a:ext cx="762000" cy="4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108994</xdr:rowOff>
    </xdr:from>
    <xdr:to>
      <xdr:col>60</xdr:col>
      <xdr:colOff>123825</xdr:colOff>
      <xdr:row>29</xdr:row>
      <xdr:rowOff>39144</xdr:rowOff>
    </xdr:to>
    <xdr:sp macro="" textlink="">
      <xdr:nvSpPr>
        <xdr:cNvPr id="161" name="楕円 160"/>
        <xdr:cNvSpPr/>
      </xdr:nvSpPr>
      <xdr:spPr>
        <a:xfrm>
          <a:off x="11747500" y="568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106419</xdr:rowOff>
    </xdr:from>
    <xdr:to>
      <xdr:col>64</xdr:col>
      <xdr:colOff>73025</xdr:colOff>
      <xdr:row>28</xdr:row>
      <xdr:rowOff>159794</xdr:rowOff>
    </xdr:to>
    <xdr:cxnSp macro="">
      <xdr:nvCxnSpPr>
        <xdr:cNvPr id="162" name="直線コネクタ 161"/>
        <xdr:cNvCxnSpPr/>
      </xdr:nvCxnSpPr>
      <xdr:spPr>
        <a:xfrm flipV="1">
          <a:off x="11798300" y="5678544"/>
          <a:ext cx="762000" cy="5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135222</xdr:rowOff>
    </xdr:from>
    <xdr:ext cx="469744" cy="259045"/>
    <xdr:sp macro="" textlink="">
      <xdr:nvSpPr>
        <xdr:cNvPr id="163" name="n_1aveValue債務償還比率"/>
        <xdr:cNvSpPr txBox="1"/>
      </xdr:nvSpPr>
      <xdr:spPr>
        <a:xfrm>
          <a:off x="13836727" y="587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7312</xdr:rowOff>
    </xdr:from>
    <xdr:ext cx="469744" cy="259045"/>
    <xdr:sp macro="" textlink="">
      <xdr:nvSpPr>
        <xdr:cNvPr id="164" name="n_2aveValue債務償還比率"/>
        <xdr:cNvSpPr txBox="1"/>
      </xdr:nvSpPr>
      <xdr:spPr>
        <a:xfrm>
          <a:off x="13087427" y="592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166048</xdr:rowOff>
    </xdr:from>
    <xdr:ext cx="469744" cy="259045"/>
    <xdr:sp macro="" textlink="">
      <xdr:nvSpPr>
        <xdr:cNvPr id="165" name="n_3aveValue債務償還比率"/>
        <xdr:cNvSpPr txBox="1"/>
      </xdr:nvSpPr>
      <xdr:spPr>
        <a:xfrm>
          <a:off x="12325427" y="590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11511</xdr:rowOff>
    </xdr:from>
    <xdr:ext cx="469744" cy="259045"/>
    <xdr:sp macro="" textlink="">
      <xdr:nvSpPr>
        <xdr:cNvPr id="166" name="n_4aveValue債務償還比率"/>
        <xdr:cNvSpPr txBox="1"/>
      </xdr:nvSpPr>
      <xdr:spPr>
        <a:xfrm>
          <a:off x="11563427" y="59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78990</xdr:rowOff>
    </xdr:from>
    <xdr:ext cx="469744" cy="259045"/>
    <xdr:sp macro="" textlink="">
      <xdr:nvSpPr>
        <xdr:cNvPr id="167" name="n_1mainValue債務償還比率"/>
        <xdr:cNvSpPr txBox="1"/>
      </xdr:nvSpPr>
      <xdr:spPr>
        <a:xfrm>
          <a:off x="13836727" y="530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128647</xdr:rowOff>
    </xdr:from>
    <xdr:ext cx="469744" cy="259045"/>
    <xdr:sp macro="" textlink="">
      <xdr:nvSpPr>
        <xdr:cNvPr id="168" name="n_2mainValue債務償還比率"/>
        <xdr:cNvSpPr txBox="1"/>
      </xdr:nvSpPr>
      <xdr:spPr>
        <a:xfrm>
          <a:off x="13087427" y="5357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2296</xdr:rowOff>
    </xdr:from>
    <xdr:ext cx="469744" cy="259045"/>
    <xdr:sp macro="" textlink="">
      <xdr:nvSpPr>
        <xdr:cNvPr id="169" name="n_3mainValue債務償還比率"/>
        <xdr:cNvSpPr txBox="1"/>
      </xdr:nvSpPr>
      <xdr:spPr>
        <a:xfrm>
          <a:off x="12325427" y="540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55671</xdr:rowOff>
    </xdr:from>
    <xdr:ext cx="469744" cy="259045"/>
    <xdr:sp macro="" textlink="">
      <xdr:nvSpPr>
        <xdr:cNvPr id="170" name="n_4mainValue債務償還比率"/>
        <xdr:cNvSpPr txBox="1"/>
      </xdr:nvSpPr>
      <xdr:spPr>
        <a:xfrm>
          <a:off x="11563427" y="545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岩手県住田町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5,050
4,975
334.84
5,745,470
5,519,070
20,405
3,505,318
5,603,624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xdr:cNvCxnSpPr/>
      </xdr:nvCxnSpPr>
      <xdr:spPr>
        <a:xfrm flipV="1">
          <a:off x="4634865" y="562165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xdr:cNvSpPr txBox="1"/>
      </xdr:nvSpPr>
      <xdr:spPr>
        <a:xfrm>
          <a:off x="4673600"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xdr:cNvCxnSpPr/>
      </xdr:nvCxnSpPr>
      <xdr:spPr>
        <a:xfrm>
          <a:off x="4546600" y="562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40022</xdr:rowOff>
    </xdr:from>
    <xdr:ext cx="405111" cy="259045"/>
    <xdr:sp macro="" textlink="">
      <xdr:nvSpPr>
        <xdr:cNvPr id="62" name="【道路】&#10;有形固定資産減価償却率平均値テキスト"/>
        <xdr:cNvSpPr txBox="1"/>
      </xdr:nvSpPr>
      <xdr:spPr>
        <a:xfrm>
          <a:off x="4673600" y="6555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xdr:cNvSpPr/>
      </xdr:nvSpPr>
      <xdr:spPr>
        <a:xfrm>
          <a:off x="45847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17780</xdr:rowOff>
    </xdr:from>
    <xdr:to>
      <xdr:col>15</xdr:col>
      <xdr:colOff>101600</xdr:colOff>
      <xdr:row>38</xdr:row>
      <xdr:rowOff>119380</xdr:rowOff>
    </xdr:to>
    <xdr:sp macro="" textlink="">
      <xdr:nvSpPr>
        <xdr:cNvPr id="65" name="フローチャート: 判断 64"/>
        <xdr:cNvSpPr/>
      </xdr:nvSpPr>
      <xdr:spPr>
        <a:xfrm>
          <a:off x="2857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162560</xdr:rowOff>
    </xdr:from>
    <xdr:to>
      <xdr:col>10</xdr:col>
      <xdr:colOff>165100</xdr:colOff>
      <xdr:row>38</xdr:row>
      <xdr:rowOff>92710</xdr:rowOff>
    </xdr:to>
    <xdr:sp macro="" textlink="">
      <xdr:nvSpPr>
        <xdr:cNvPr id="66" name="フローチャート: 判断 65"/>
        <xdr:cNvSpPr/>
      </xdr:nvSpPr>
      <xdr:spPr>
        <a:xfrm>
          <a:off x="1968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122555</xdr:rowOff>
    </xdr:from>
    <xdr:to>
      <xdr:col>6</xdr:col>
      <xdr:colOff>38100</xdr:colOff>
      <xdr:row>38</xdr:row>
      <xdr:rowOff>52705</xdr:rowOff>
    </xdr:to>
    <xdr:sp macro="" textlink="">
      <xdr:nvSpPr>
        <xdr:cNvPr id="67" name="フローチャート: 判断 66"/>
        <xdr:cNvSpPr/>
      </xdr:nvSpPr>
      <xdr:spPr>
        <a:xfrm>
          <a:off x="1079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73" name="楕円 72"/>
        <xdr:cNvSpPr/>
      </xdr:nvSpPr>
      <xdr:spPr>
        <a:xfrm>
          <a:off x="45847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162577</xdr:rowOff>
    </xdr:from>
    <xdr:ext cx="405111" cy="259045"/>
    <xdr:sp macro="" textlink="">
      <xdr:nvSpPr>
        <xdr:cNvPr id="74" name="【道路】&#10;有形固定資産減価償却率該当値テキスト"/>
        <xdr:cNvSpPr txBox="1"/>
      </xdr:nvSpPr>
      <xdr:spPr>
        <a:xfrm>
          <a:off x="4673600"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113030</xdr:rowOff>
    </xdr:from>
    <xdr:to>
      <xdr:col>20</xdr:col>
      <xdr:colOff>38100</xdr:colOff>
      <xdr:row>38</xdr:row>
      <xdr:rowOff>43180</xdr:rowOff>
    </xdr:to>
    <xdr:sp macro="" textlink="">
      <xdr:nvSpPr>
        <xdr:cNvPr id="75" name="楕円 74"/>
        <xdr:cNvSpPr/>
      </xdr:nvSpPr>
      <xdr:spPr>
        <a:xfrm>
          <a:off x="3746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163830</xdr:rowOff>
    </xdr:from>
    <xdr:to>
      <xdr:col>24</xdr:col>
      <xdr:colOff>63500</xdr:colOff>
      <xdr:row>38</xdr:row>
      <xdr:rowOff>19050</xdr:rowOff>
    </xdr:to>
    <xdr:cxnSp macro="">
      <xdr:nvCxnSpPr>
        <xdr:cNvPr id="76" name="直線コネクタ 75"/>
        <xdr:cNvCxnSpPr/>
      </xdr:nvCxnSpPr>
      <xdr:spPr>
        <a:xfrm>
          <a:off x="3797300" y="65074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74930</xdr:rowOff>
    </xdr:from>
    <xdr:to>
      <xdr:col>15</xdr:col>
      <xdr:colOff>101600</xdr:colOff>
      <xdr:row>38</xdr:row>
      <xdr:rowOff>5080</xdr:rowOff>
    </xdr:to>
    <xdr:sp macro="" textlink="">
      <xdr:nvSpPr>
        <xdr:cNvPr id="77" name="楕円 76"/>
        <xdr:cNvSpPr/>
      </xdr:nvSpPr>
      <xdr:spPr>
        <a:xfrm>
          <a:off x="2857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125730</xdr:rowOff>
    </xdr:from>
    <xdr:to>
      <xdr:col>19</xdr:col>
      <xdr:colOff>177800</xdr:colOff>
      <xdr:row>37</xdr:row>
      <xdr:rowOff>163830</xdr:rowOff>
    </xdr:to>
    <xdr:cxnSp macro="">
      <xdr:nvCxnSpPr>
        <xdr:cNvPr id="78" name="直線コネクタ 77"/>
        <xdr:cNvCxnSpPr/>
      </xdr:nvCxnSpPr>
      <xdr:spPr>
        <a:xfrm>
          <a:off x="2908300" y="6469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36830</xdr:rowOff>
    </xdr:from>
    <xdr:to>
      <xdr:col>10</xdr:col>
      <xdr:colOff>165100</xdr:colOff>
      <xdr:row>37</xdr:row>
      <xdr:rowOff>138430</xdr:rowOff>
    </xdr:to>
    <xdr:sp macro="" textlink="">
      <xdr:nvSpPr>
        <xdr:cNvPr id="79" name="楕円 78"/>
        <xdr:cNvSpPr/>
      </xdr:nvSpPr>
      <xdr:spPr>
        <a:xfrm>
          <a:off x="1968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87630</xdr:rowOff>
    </xdr:from>
    <xdr:to>
      <xdr:col>15</xdr:col>
      <xdr:colOff>50800</xdr:colOff>
      <xdr:row>37</xdr:row>
      <xdr:rowOff>125730</xdr:rowOff>
    </xdr:to>
    <xdr:cxnSp macro="">
      <xdr:nvCxnSpPr>
        <xdr:cNvPr id="80" name="直線コネクタ 79"/>
        <xdr:cNvCxnSpPr/>
      </xdr:nvCxnSpPr>
      <xdr:spPr>
        <a:xfrm>
          <a:off x="2019300" y="6431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635</xdr:rowOff>
    </xdr:from>
    <xdr:to>
      <xdr:col>6</xdr:col>
      <xdr:colOff>38100</xdr:colOff>
      <xdr:row>37</xdr:row>
      <xdr:rowOff>102235</xdr:rowOff>
    </xdr:to>
    <xdr:sp macro="" textlink="">
      <xdr:nvSpPr>
        <xdr:cNvPr id="81" name="楕円 80"/>
        <xdr:cNvSpPr/>
      </xdr:nvSpPr>
      <xdr:spPr>
        <a:xfrm>
          <a:off x="1079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51435</xdr:rowOff>
    </xdr:from>
    <xdr:to>
      <xdr:col>10</xdr:col>
      <xdr:colOff>114300</xdr:colOff>
      <xdr:row>37</xdr:row>
      <xdr:rowOff>87630</xdr:rowOff>
    </xdr:to>
    <xdr:cxnSp macro="">
      <xdr:nvCxnSpPr>
        <xdr:cNvPr id="82" name="直線コネクタ 81"/>
        <xdr:cNvCxnSpPr/>
      </xdr:nvCxnSpPr>
      <xdr:spPr>
        <a:xfrm>
          <a:off x="1130300" y="63950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83" name="n_1aveValue【道路】&#10;有形固定資産減価償却率"/>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110507</xdr:rowOff>
    </xdr:from>
    <xdr:ext cx="405111" cy="259045"/>
    <xdr:sp macro="" textlink="">
      <xdr:nvSpPr>
        <xdr:cNvPr id="84" name="n_2aveValue【道路】&#10;有形固定資産減価償却率"/>
        <xdr:cNvSpPr txBox="1"/>
      </xdr:nvSpPr>
      <xdr:spPr>
        <a:xfrm>
          <a:off x="2705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83837</xdr:rowOff>
    </xdr:from>
    <xdr:ext cx="405111" cy="259045"/>
    <xdr:sp macro="" textlink="">
      <xdr:nvSpPr>
        <xdr:cNvPr id="85" name="n_3aveValue【道路】&#10;有形固定資産減価償却率"/>
        <xdr:cNvSpPr txBox="1"/>
      </xdr:nvSpPr>
      <xdr:spPr>
        <a:xfrm>
          <a:off x="1816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43832</xdr:rowOff>
    </xdr:from>
    <xdr:ext cx="405111" cy="259045"/>
    <xdr:sp macro="" textlink="">
      <xdr:nvSpPr>
        <xdr:cNvPr id="86" name="n_4aveValue【道路】&#10;有形固定資産減価償却率"/>
        <xdr:cNvSpPr txBox="1"/>
      </xdr:nvSpPr>
      <xdr:spPr>
        <a:xfrm>
          <a:off x="927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59707</xdr:rowOff>
    </xdr:from>
    <xdr:ext cx="405111" cy="259045"/>
    <xdr:sp macro="" textlink="">
      <xdr:nvSpPr>
        <xdr:cNvPr id="87" name="n_1mainValue【道路】&#10;有形固定資産減価償却率"/>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21607</xdr:rowOff>
    </xdr:from>
    <xdr:ext cx="405111" cy="259045"/>
    <xdr:sp macro="" textlink="">
      <xdr:nvSpPr>
        <xdr:cNvPr id="88" name="n_2mainValue【道路】&#10;有形固定資産減価償却率"/>
        <xdr:cNvSpPr txBox="1"/>
      </xdr:nvSpPr>
      <xdr:spPr>
        <a:xfrm>
          <a:off x="27057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154957</xdr:rowOff>
    </xdr:from>
    <xdr:ext cx="405111" cy="259045"/>
    <xdr:sp macro="" textlink="">
      <xdr:nvSpPr>
        <xdr:cNvPr id="89" name="n_3mainValue【道路】&#10;有形固定資産減価償却率"/>
        <xdr:cNvSpPr txBox="1"/>
      </xdr:nvSpPr>
      <xdr:spPr>
        <a:xfrm>
          <a:off x="1816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118762</xdr:rowOff>
    </xdr:from>
    <xdr:ext cx="405111" cy="259045"/>
    <xdr:sp macro="" textlink="">
      <xdr:nvSpPr>
        <xdr:cNvPr id="90" name="n_4mainValue【道路】&#10;有形固定資産減価償却率"/>
        <xdr:cNvSpPr txBox="1"/>
      </xdr:nvSpPr>
      <xdr:spPr>
        <a:xfrm>
          <a:off x="927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16" name="直線コネクタ 115"/>
        <xdr:cNvCxnSpPr/>
      </xdr:nvCxnSpPr>
      <xdr:spPr>
        <a:xfrm flipV="1">
          <a:off x="10476865" y="5832936"/>
          <a:ext cx="0" cy="1341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17" name="【道路】&#10;一人当たり延長最小値テキスト"/>
        <xdr:cNvSpPr txBox="1"/>
      </xdr:nvSpPr>
      <xdr:spPr>
        <a:xfrm>
          <a:off x="10515600" y="717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18" name="直線コネクタ 117"/>
        <xdr:cNvCxnSpPr/>
      </xdr:nvCxnSpPr>
      <xdr:spPr>
        <a:xfrm>
          <a:off x="10388600" y="717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9" name="【道路】&#10;一人当たり延長最大値テキスト"/>
        <xdr:cNvSpPr txBox="1"/>
      </xdr:nvSpPr>
      <xdr:spPr>
        <a:xfrm>
          <a:off x="10515600" y="56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20" name="直線コネクタ 119"/>
        <xdr:cNvCxnSpPr/>
      </xdr:nvCxnSpPr>
      <xdr:spPr>
        <a:xfrm>
          <a:off x="10388600" y="58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12468</xdr:rowOff>
    </xdr:from>
    <xdr:ext cx="534377" cy="259045"/>
    <xdr:sp macro="" textlink="">
      <xdr:nvSpPr>
        <xdr:cNvPr id="121" name="【道路】&#10;一人当たり延長平均値テキスト"/>
        <xdr:cNvSpPr txBox="1"/>
      </xdr:nvSpPr>
      <xdr:spPr>
        <a:xfrm>
          <a:off x="10515600" y="6527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22" name="フローチャート: 判断 121"/>
        <xdr:cNvSpPr/>
      </xdr:nvSpPr>
      <xdr:spPr>
        <a:xfrm>
          <a:off x="10426700" y="66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168422</xdr:rowOff>
    </xdr:from>
    <xdr:to>
      <xdr:col>50</xdr:col>
      <xdr:colOff>165100</xdr:colOff>
      <xdr:row>39</xdr:row>
      <xdr:rowOff>98572</xdr:rowOff>
    </xdr:to>
    <xdr:sp macro="" textlink="">
      <xdr:nvSpPr>
        <xdr:cNvPr id="123" name="フローチャート: 判断 122"/>
        <xdr:cNvSpPr/>
      </xdr:nvSpPr>
      <xdr:spPr>
        <a:xfrm>
          <a:off x="9588500" y="668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41157</xdr:rowOff>
    </xdr:from>
    <xdr:to>
      <xdr:col>46</xdr:col>
      <xdr:colOff>38100</xdr:colOff>
      <xdr:row>39</xdr:row>
      <xdr:rowOff>142757</xdr:rowOff>
    </xdr:to>
    <xdr:sp macro="" textlink="">
      <xdr:nvSpPr>
        <xdr:cNvPr id="124" name="フローチャート: 判断 123"/>
        <xdr:cNvSpPr/>
      </xdr:nvSpPr>
      <xdr:spPr>
        <a:xfrm>
          <a:off x="8699500" y="672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64426</xdr:rowOff>
    </xdr:from>
    <xdr:to>
      <xdr:col>41</xdr:col>
      <xdr:colOff>101600</xdr:colOff>
      <xdr:row>39</xdr:row>
      <xdr:rowOff>166026</xdr:rowOff>
    </xdr:to>
    <xdr:sp macro="" textlink="">
      <xdr:nvSpPr>
        <xdr:cNvPr id="125" name="フローチャート: 判断 124"/>
        <xdr:cNvSpPr/>
      </xdr:nvSpPr>
      <xdr:spPr>
        <a:xfrm>
          <a:off x="7810500" y="675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46840</xdr:rowOff>
    </xdr:from>
    <xdr:to>
      <xdr:col>36</xdr:col>
      <xdr:colOff>165100</xdr:colOff>
      <xdr:row>39</xdr:row>
      <xdr:rowOff>148440</xdr:rowOff>
    </xdr:to>
    <xdr:sp macro="" textlink="">
      <xdr:nvSpPr>
        <xdr:cNvPr id="126" name="フローチャート: 判断 125"/>
        <xdr:cNvSpPr/>
      </xdr:nvSpPr>
      <xdr:spPr>
        <a:xfrm>
          <a:off x="6921500" y="673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17676</xdr:rowOff>
    </xdr:from>
    <xdr:to>
      <xdr:col>55</xdr:col>
      <xdr:colOff>50800</xdr:colOff>
      <xdr:row>39</xdr:row>
      <xdr:rowOff>119276</xdr:rowOff>
    </xdr:to>
    <xdr:sp macro="" textlink="">
      <xdr:nvSpPr>
        <xdr:cNvPr id="132" name="楕円 131"/>
        <xdr:cNvSpPr/>
      </xdr:nvSpPr>
      <xdr:spPr>
        <a:xfrm>
          <a:off x="10426700" y="670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167553</xdr:rowOff>
    </xdr:from>
    <xdr:ext cx="534377" cy="259045"/>
    <xdr:sp macro="" textlink="">
      <xdr:nvSpPr>
        <xdr:cNvPr id="133" name="【道路】&#10;一人当たり延長該当値テキスト"/>
        <xdr:cNvSpPr txBox="1"/>
      </xdr:nvSpPr>
      <xdr:spPr>
        <a:xfrm>
          <a:off x="10515600" y="668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35507</xdr:rowOff>
    </xdr:from>
    <xdr:to>
      <xdr:col>50</xdr:col>
      <xdr:colOff>165100</xdr:colOff>
      <xdr:row>39</xdr:row>
      <xdr:rowOff>137107</xdr:rowOff>
    </xdr:to>
    <xdr:sp macro="" textlink="">
      <xdr:nvSpPr>
        <xdr:cNvPr id="134" name="楕円 133"/>
        <xdr:cNvSpPr/>
      </xdr:nvSpPr>
      <xdr:spPr>
        <a:xfrm>
          <a:off x="9588500" y="672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68476</xdr:rowOff>
    </xdr:from>
    <xdr:to>
      <xdr:col>55</xdr:col>
      <xdr:colOff>0</xdr:colOff>
      <xdr:row>39</xdr:row>
      <xdr:rowOff>86307</xdr:rowOff>
    </xdr:to>
    <xdr:cxnSp macro="">
      <xdr:nvCxnSpPr>
        <xdr:cNvPr id="135" name="直線コネクタ 134"/>
        <xdr:cNvCxnSpPr/>
      </xdr:nvCxnSpPr>
      <xdr:spPr>
        <a:xfrm flipV="1">
          <a:off x="9639300" y="6755026"/>
          <a:ext cx="8382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50889</xdr:rowOff>
    </xdr:from>
    <xdr:to>
      <xdr:col>46</xdr:col>
      <xdr:colOff>38100</xdr:colOff>
      <xdr:row>39</xdr:row>
      <xdr:rowOff>152489</xdr:rowOff>
    </xdr:to>
    <xdr:sp macro="" textlink="">
      <xdr:nvSpPr>
        <xdr:cNvPr id="136" name="楕円 135"/>
        <xdr:cNvSpPr/>
      </xdr:nvSpPr>
      <xdr:spPr>
        <a:xfrm>
          <a:off x="8699500" y="673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86307</xdr:rowOff>
    </xdr:from>
    <xdr:to>
      <xdr:col>50</xdr:col>
      <xdr:colOff>114300</xdr:colOff>
      <xdr:row>39</xdr:row>
      <xdr:rowOff>101689</xdr:rowOff>
    </xdr:to>
    <xdr:cxnSp macro="">
      <xdr:nvCxnSpPr>
        <xdr:cNvPr id="137" name="直線コネクタ 136"/>
        <xdr:cNvCxnSpPr/>
      </xdr:nvCxnSpPr>
      <xdr:spPr>
        <a:xfrm flipV="1">
          <a:off x="8750300" y="6772857"/>
          <a:ext cx="889000" cy="1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70434</xdr:rowOff>
    </xdr:from>
    <xdr:to>
      <xdr:col>41</xdr:col>
      <xdr:colOff>101600</xdr:colOff>
      <xdr:row>40</xdr:row>
      <xdr:rowOff>584</xdr:rowOff>
    </xdr:to>
    <xdr:sp macro="" textlink="">
      <xdr:nvSpPr>
        <xdr:cNvPr id="138" name="楕円 137"/>
        <xdr:cNvSpPr/>
      </xdr:nvSpPr>
      <xdr:spPr>
        <a:xfrm>
          <a:off x="7810500" y="67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101689</xdr:rowOff>
    </xdr:from>
    <xdr:to>
      <xdr:col>45</xdr:col>
      <xdr:colOff>177800</xdr:colOff>
      <xdr:row>39</xdr:row>
      <xdr:rowOff>121234</xdr:rowOff>
    </xdr:to>
    <xdr:cxnSp macro="">
      <xdr:nvCxnSpPr>
        <xdr:cNvPr id="139" name="直線コネクタ 138"/>
        <xdr:cNvCxnSpPr/>
      </xdr:nvCxnSpPr>
      <xdr:spPr>
        <a:xfrm flipV="1">
          <a:off x="7861300" y="6788239"/>
          <a:ext cx="889000" cy="1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82599</xdr:rowOff>
    </xdr:from>
    <xdr:to>
      <xdr:col>36</xdr:col>
      <xdr:colOff>165100</xdr:colOff>
      <xdr:row>40</xdr:row>
      <xdr:rowOff>12749</xdr:rowOff>
    </xdr:to>
    <xdr:sp macro="" textlink="">
      <xdr:nvSpPr>
        <xdr:cNvPr id="140" name="楕円 139"/>
        <xdr:cNvSpPr/>
      </xdr:nvSpPr>
      <xdr:spPr>
        <a:xfrm>
          <a:off x="6921500" y="676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121234</xdr:rowOff>
    </xdr:from>
    <xdr:to>
      <xdr:col>41</xdr:col>
      <xdr:colOff>50800</xdr:colOff>
      <xdr:row>39</xdr:row>
      <xdr:rowOff>133399</xdr:rowOff>
    </xdr:to>
    <xdr:cxnSp macro="">
      <xdr:nvCxnSpPr>
        <xdr:cNvPr id="141" name="直線コネクタ 140"/>
        <xdr:cNvCxnSpPr/>
      </xdr:nvCxnSpPr>
      <xdr:spPr>
        <a:xfrm flipV="1">
          <a:off x="6972300" y="6807784"/>
          <a:ext cx="889000" cy="1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115099</xdr:rowOff>
    </xdr:from>
    <xdr:ext cx="534377" cy="259045"/>
    <xdr:sp macro="" textlink="">
      <xdr:nvSpPr>
        <xdr:cNvPr id="142" name="n_1aveValue【道路】&#10;一人当たり延長"/>
        <xdr:cNvSpPr txBox="1"/>
      </xdr:nvSpPr>
      <xdr:spPr>
        <a:xfrm>
          <a:off x="9359411" y="645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159284</xdr:rowOff>
    </xdr:from>
    <xdr:ext cx="534377" cy="259045"/>
    <xdr:sp macro="" textlink="">
      <xdr:nvSpPr>
        <xdr:cNvPr id="143" name="n_2aveValue【道路】&#10;一人当たり延長"/>
        <xdr:cNvSpPr txBox="1"/>
      </xdr:nvSpPr>
      <xdr:spPr>
        <a:xfrm>
          <a:off x="8483111" y="650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11103</xdr:rowOff>
    </xdr:from>
    <xdr:ext cx="534377" cy="259045"/>
    <xdr:sp macro="" textlink="">
      <xdr:nvSpPr>
        <xdr:cNvPr id="144" name="n_3aveValue【道路】&#10;一人当たり延長"/>
        <xdr:cNvSpPr txBox="1"/>
      </xdr:nvSpPr>
      <xdr:spPr>
        <a:xfrm>
          <a:off x="7594111" y="652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164967</xdr:rowOff>
    </xdr:from>
    <xdr:ext cx="534377" cy="259045"/>
    <xdr:sp macro="" textlink="">
      <xdr:nvSpPr>
        <xdr:cNvPr id="145" name="n_4aveValue【道路】&#10;一人当たり延長"/>
        <xdr:cNvSpPr txBox="1"/>
      </xdr:nvSpPr>
      <xdr:spPr>
        <a:xfrm>
          <a:off x="6705111" y="650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128234</xdr:rowOff>
    </xdr:from>
    <xdr:ext cx="534377" cy="259045"/>
    <xdr:sp macro="" textlink="">
      <xdr:nvSpPr>
        <xdr:cNvPr id="146" name="n_1mainValue【道路】&#10;一人当たり延長"/>
        <xdr:cNvSpPr txBox="1"/>
      </xdr:nvSpPr>
      <xdr:spPr>
        <a:xfrm>
          <a:off x="9359411" y="681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143616</xdr:rowOff>
    </xdr:from>
    <xdr:ext cx="534377" cy="259045"/>
    <xdr:sp macro="" textlink="">
      <xdr:nvSpPr>
        <xdr:cNvPr id="147" name="n_2mainValue【道路】&#10;一人当たり延長"/>
        <xdr:cNvSpPr txBox="1"/>
      </xdr:nvSpPr>
      <xdr:spPr>
        <a:xfrm>
          <a:off x="8483111" y="683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163161</xdr:rowOff>
    </xdr:from>
    <xdr:ext cx="534377" cy="259045"/>
    <xdr:sp macro="" textlink="">
      <xdr:nvSpPr>
        <xdr:cNvPr id="148" name="n_3mainValue【道路】&#10;一人当たり延長"/>
        <xdr:cNvSpPr txBox="1"/>
      </xdr:nvSpPr>
      <xdr:spPr>
        <a:xfrm>
          <a:off x="7594111" y="684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3876</xdr:rowOff>
    </xdr:from>
    <xdr:ext cx="534377" cy="259045"/>
    <xdr:sp macro="" textlink="">
      <xdr:nvSpPr>
        <xdr:cNvPr id="149" name="n_4mainValue【道路】&#10;一人当たり延長"/>
        <xdr:cNvSpPr txBox="1"/>
      </xdr:nvSpPr>
      <xdr:spPr>
        <a:xfrm>
          <a:off x="6705111" y="686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75" name="直線コネクタ 174"/>
        <xdr:cNvCxnSpPr/>
      </xdr:nvCxnSpPr>
      <xdr:spPr>
        <a:xfrm flipV="1">
          <a:off x="4634865" y="9478735"/>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6" name="【橋りょう・トンネル】&#10;有形固定資産減価償却率最小値テキスト"/>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7" name="直線コネクタ 176"/>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78" name="【橋りょう・トンネル】&#10;有形固定資産減価償却率最大値テキスト"/>
        <xdr:cNvSpPr txBox="1"/>
      </xdr:nvSpPr>
      <xdr:spPr>
        <a:xfrm>
          <a:off x="4673600" y="9253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79" name="直線コネクタ 178"/>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9633</xdr:rowOff>
    </xdr:from>
    <xdr:ext cx="405111" cy="259045"/>
    <xdr:sp macro="" textlink="">
      <xdr:nvSpPr>
        <xdr:cNvPr id="180" name="【橋りょう・トンネル】&#10;有形固定資産減価償却率平均値テキスト"/>
        <xdr:cNvSpPr txBox="1"/>
      </xdr:nvSpPr>
      <xdr:spPr>
        <a:xfrm>
          <a:off x="4673600" y="10296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81" name="フローチャート: 判断 180"/>
        <xdr:cNvSpPr/>
      </xdr:nvSpPr>
      <xdr:spPr>
        <a:xfrm>
          <a:off x="45847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82" name="フローチャート: 判断 181"/>
        <xdr:cNvSpPr/>
      </xdr:nvSpPr>
      <xdr:spPr>
        <a:xfrm>
          <a:off x="3746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133713</xdr:rowOff>
    </xdr:from>
    <xdr:to>
      <xdr:col>15</xdr:col>
      <xdr:colOff>101600</xdr:colOff>
      <xdr:row>61</xdr:row>
      <xdr:rowOff>63863</xdr:rowOff>
    </xdr:to>
    <xdr:sp macro="" textlink="">
      <xdr:nvSpPr>
        <xdr:cNvPr id="183" name="フローチャート: 判断 182"/>
        <xdr:cNvSpPr/>
      </xdr:nvSpPr>
      <xdr:spPr>
        <a:xfrm>
          <a:off x="2857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84" name="フローチャート: 判断 183"/>
        <xdr:cNvSpPr/>
      </xdr:nvSpPr>
      <xdr:spPr>
        <a:xfrm>
          <a:off x="196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83094</xdr:rowOff>
    </xdr:from>
    <xdr:to>
      <xdr:col>6</xdr:col>
      <xdr:colOff>38100</xdr:colOff>
      <xdr:row>61</xdr:row>
      <xdr:rowOff>13244</xdr:rowOff>
    </xdr:to>
    <xdr:sp macro="" textlink="">
      <xdr:nvSpPr>
        <xdr:cNvPr id="185" name="フローチャート: 判断 184"/>
        <xdr:cNvSpPr/>
      </xdr:nvSpPr>
      <xdr:spPr>
        <a:xfrm>
          <a:off x="1079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11249</xdr:rowOff>
    </xdr:from>
    <xdr:to>
      <xdr:col>24</xdr:col>
      <xdr:colOff>114300</xdr:colOff>
      <xdr:row>62</xdr:row>
      <xdr:rowOff>112849</xdr:rowOff>
    </xdr:to>
    <xdr:sp macro="" textlink="">
      <xdr:nvSpPr>
        <xdr:cNvPr id="191" name="楕円 190"/>
        <xdr:cNvSpPr/>
      </xdr:nvSpPr>
      <xdr:spPr>
        <a:xfrm>
          <a:off x="45847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161126</xdr:rowOff>
    </xdr:from>
    <xdr:ext cx="405111" cy="259045"/>
    <xdr:sp macro="" textlink="">
      <xdr:nvSpPr>
        <xdr:cNvPr id="192" name="【橋りょう・トンネル】&#10;有形固定資産減価償却率該当値テキスト"/>
        <xdr:cNvSpPr txBox="1"/>
      </xdr:nvSpPr>
      <xdr:spPr>
        <a:xfrm>
          <a:off x="4673600"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171269</xdr:rowOff>
    </xdr:from>
    <xdr:to>
      <xdr:col>20</xdr:col>
      <xdr:colOff>38100</xdr:colOff>
      <xdr:row>62</xdr:row>
      <xdr:rowOff>101419</xdr:rowOff>
    </xdr:to>
    <xdr:sp macro="" textlink="">
      <xdr:nvSpPr>
        <xdr:cNvPr id="193" name="楕円 192"/>
        <xdr:cNvSpPr/>
      </xdr:nvSpPr>
      <xdr:spPr>
        <a:xfrm>
          <a:off x="3746500" y="1062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50619</xdr:rowOff>
    </xdr:from>
    <xdr:to>
      <xdr:col>24</xdr:col>
      <xdr:colOff>63500</xdr:colOff>
      <xdr:row>62</xdr:row>
      <xdr:rowOff>62049</xdr:rowOff>
    </xdr:to>
    <xdr:cxnSp macro="">
      <xdr:nvCxnSpPr>
        <xdr:cNvPr id="194" name="直線コネクタ 193"/>
        <xdr:cNvCxnSpPr/>
      </xdr:nvCxnSpPr>
      <xdr:spPr>
        <a:xfrm>
          <a:off x="3797300" y="10680519"/>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151674</xdr:rowOff>
    </xdr:from>
    <xdr:to>
      <xdr:col>15</xdr:col>
      <xdr:colOff>101600</xdr:colOff>
      <xdr:row>62</xdr:row>
      <xdr:rowOff>81824</xdr:rowOff>
    </xdr:to>
    <xdr:sp macro="" textlink="">
      <xdr:nvSpPr>
        <xdr:cNvPr id="195" name="楕円 194"/>
        <xdr:cNvSpPr/>
      </xdr:nvSpPr>
      <xdr:spPr>
        <a:xfrm>
          <a:off x="2857500" y="106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31024</xdr:rowOff>
    </xdr:from>
    <xdr:to>
      <xdr:col>19</xdr:col>
      <xdr:colOff>177800</xdr:colOff>
      <xdr:row>62</xdr:row>
      <xdr:rowOff>50619</xdr:rowOff>
    </xdr:to>
    <xdr:cxnSp macro="">
      <xdr:nvCxnSpPr>
        <xdr:cNvPr id="196" name="直線コネクタ 195"/>
        <xdr:cNvCxnSpPr/>
      </xdr:nvCxnSpPr>
      <xdr:spPr>
        <a:xfrm>
          <a:off x="2908300" y="1066092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132080</xdr:rowOff>
    </xdr:from>
    <xdr:to>
      <xdr:col>10</xdr:col>
      <xdr:colOff>165100</xdr:colOff>
      <xdr:row>62</xdr:row>
      <xdr:rowOff>62230</xdr:rowOff>
    </xdr:to>
    <xdr:sp macro="" textlink="">
      <xdr:nvSpPr>
        <xdr:cNvPr id="197" name="楕円 196"/>
        <xdr:cNvSpPr/>
      </xdr:nvSpPr>
      <xdr:spPr>
        <a:xfrm>
          <a:off x="1968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11430</xdr:rowOff>
    </xdr:from>
    <xdr:to>
      <xdr:col>15</xdr:col>
      <xdr:colOff>50800</xdr:colOff>
      <xdr:row>62</xdr:row>
      <xdr:rowOff>31024</xdr:rowOff>
    </xdr:to>
    <xdr:cxnSp macro="">
      <xdr:nvCxnSpPr>
        <xdr:cNvPr id="198" name="直線コネクタ 197"/>
        <xdr:cNvCxnSpPr/>
      </xdr:nvCxnSpPr>
      <xdr:spPr>
        <a:xfrm>
          <a:off x="2019300" y="1064133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110853</xdr:rowOff>
    </xdr:from>
    <xdr:to>
      <xdr:col>6</xdr:col>
      <xdr:colOff>38100</xdr:colOff>
      <xdr:row>62</xdr:row>
      <xdr:rowOff>41003</xdr:rowOff>
    </xdr:to>
    <xdr:sp macro="" textlink="">
      <xdr:nvSpPr>
        <xdr:cNvPr id="199" name="楕円 198"/>
        <xdr:cNvSpPr/>
      </xdr:nvSpPr>
      <xdr:spPr>
        <a:xfrm>
          <a:off x="10795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161653</xdr:rowOff>
    </xdr:from>
    <xdr:to>
      <xdr:col>10</xdr:col>
      <xdr:colOff>114300</xdr:colOff>
      <xdr:row>62</xdr:row>
      <xdr:rowOff>11430</xdr:rowOff>
    </xdr:to>
    <xdr:cxnSp macro="">
      <xdr:nvCxnSpPr>
        <xdr:cNvPr id="200" name="直線コネクタ 199"/>
        <xdr:cNvCxnSpPr/>
      </xdr:nvCxnSpPr>
      <xdr:spPr>
        <a:xfrm>
          <a:off x="1130300" y="1062010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73858</xdr:rowOff>
    </xdr:from>
    <xdr:ext cx="405111" cy="259045"/>
    <xdr:sp macro="" textlink="">
      <xdr:nvSpPr>
        <xdr:cNvPr id="201" name="n_1aveValue【橋りょう・トンネル】&#10;有形固定資産減価償却率"/>
        <xdr:cNvSpPr txBox="1"/>
      </xdr:nvSpPr>
      <xdr:spPr>
        <a:xfrm>
          <a:off x="35820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80390</xdr:rowOff>
    </xdr:from>
    <xdr:ext cx="405111" cy="259045"/>
    <xdr:sp macro="" textlink="">
      <xdr:nvSpPr>
        <xdr:cNvPr id="202" name="n_2aveValue【橋りょう・トンネル】&#10;有形固定資産減価償却率"/>
        <xdr:cNvSpPr txBox="1"/>
      </xdr:nvSpPr>
      <xdr:spPr>
        <a:xfrm>
          <a:off x="2705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73858</xdr:rowOff>
    </xdr:from>
    <xdr:ext cx="405111" cy="259045"/>
    <xdr:sp macro="" textlink="">
      <xdr:nvSpPr>
        <xdr:cNvPr id="203" name="n_3aveValue【橋りょう・トンネル】&#10;有形固定資産減価償却率"/>
        <xdr:cNvSpPr txBox="1"/>
      </xdr:nvSpPr>
      <xdr:spPr>
        <a:xfrm>
          <a:off x="1816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29771</xdr:rowOff>
    </xdr:from>
    <xdr:ext cx="405111" cy="259045"/>
    <xdr:sp macro="" textlink="">
      <xdr:nvSpPr>
        <xdr:cNvPr id="204" name="n_4aveValue【橋りょう・トンネル】&#10;有形固定資産減価償却率"/>
        <xdr:cNvSpPr txBox="1"/>
      </xdr:nvSpPr>
      <xdr:spPr>
        <a:xfrm>
          <a:off x="927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92546</xdr:rowOff>
    </xdr:from>
    <xdr:ext cx="405111" cy="259045"/>
    <xdr:sp macro="" textlink="">
      <xdr:nvSpPr>
        <xdr:cNvPr id="205" name="n_1mainValue【橋りょう・トンネル】&#10;有形固定資産減価償却率"/>
        <xdr:cNvSpPr txBox="1"/>
      </xdr:nvSpPr>
      <xdr:spPr>
        <a:xfrm>
          <a:off x="3582044" y="1072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72951</xdr:rowOff>
    </xdr:from>
    <xdr:ext cx="405111" cy="259045"/>
    <xdr:sp macro="" textlink="">
      <xdr:nvSpPr>
        <xdr:cNvPr id="206" name="n_2mainValue【橋りょう・トンネル】&#10;有形固定資産減価償却率"/>
        <xdr:cNvSpPr txBox="1"/>
      </xdr:nvSpPr>
      <xdr:spPr>
        <a:xfrm>
          <a:off x="2705744" y="107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53357</xdr:rowOff>
    </xdr:from>
    <xdr:ext cx="405111" cy="259045"/>
    <xdr:sp macro="" textlink="">
      <xdr:nvSpPr>
        <xdr:cNvPr id="207" name="n_3mainValue【橋りょう・トンネル】&#10;有形固定資産減価償却率"/>
        <xdr:cNvSpPr txBox="1"/>
      </xdr:nvSpPr>
      <xdr:spPr>
        <a:xfrm>
          <a:off x="1816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32130</xdr:rowOff>
    </xdr:from>
    <xdr:ext cx="405111" cy="259045"/>
    <xdr:sp macro="" textlink="">
      <xdr:nvSpPr>
        <xdr:cNvPr id="208" name="n_4mainValue【橋りょう・トンネル】&#10;有形固定資産減価償却率"/>
        <xdr:cNvSpPr txBox="1"/>
      </xdr:nvSpPr>
      <xdr:spPr>
        <a:xfrm>
          <a:off x="9277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20" name="テキスト ボックス 21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2" name="テキスト ボックス 221"/>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4" name="テキスト ボックス 22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6" name="テキスト ボックス 22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30" name="直線コネクタ 229"/>
        <xdr:cNvCxnSpPr/>
      </xdr:nvCxnSpPr>
      <xdr:spPr>
        <a:xfrm flipV="1">
          <a:off x="10476865" y="9568316"/>
          <a:ext cx="0" cy="139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31" name="【橋りょう・トンネル】&#10;一人当たり有形固定資産（償却資産）額最小値テキスト"/>
        <xdr:cNvSpPr txBox="1"/>
      </xdr:nvSpPr>
      <xdr:spPr>
        <a:xfrm>
          <a:off x="10515600" y="109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32" name="直線コネクタ 231"/>
        <xdr:cNvCxnSpPr/>
      </xdr:nvCxnSpPr>
      <xdr:spPr>
        <a:xfrm>
          <a:off x="10388600" y="1096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33" name="【橋りょう・トンネル】&#10;一人当たり有形固定資産（償却資産）額最大値テキスト"/>
        <xdr:cNvSpPr txBox="1"/>
      </xdr:nvSpPr>
      <xdr:spPr>
        <a:xfrm>
          <a:off x="10515600" y="9343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34" name="直線コネクタ 233"/>
        <xdr:cNvCxnSpPr/>
      </xdr:nvCxnSpPr>
      <xdr:spPr>
        <a:xfrm>
          <a:off x="10388600" y="956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36660</xdr:rowOff>
    </xdr:from>
    <xdr:ext cx="599010" cy="259045"/>
    <xdr:sp macro="" textlink="">
      <xdr:nvSpPr>
        <xdr:cNvPr id="235" name="【橋りょう・トンネル】&#10;一人当たり有形固定資産（償却資産）額平均値テキスト"/>
        <xdr:cNvSpPr txBox="1"/>
      </xdr:nvSpPr>
      <xdr:spPr>
        <a:xfrm>
          <a:off x="10515600" y="104951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36" name="フローチャート: 判断 235"/>
        <xdr:cNvSpPr/>
      </xdr:nvSpPr>
      <xdr:spPr>
        <a:xfrm>
          <a:off x="10426700" y="1064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24219</xdr:rowOff>
    </xdr:from>
    <xdr:to>
      <xdr:col>50</xdr:col>
      <xdr:colOff>165100</xdr:colOff>
      <xdr:row>62</xdr:row>
      <xdr:rowOff>125819</xdr:rowOff>
    </xdr:to>
    <xdr:sp macro="" textlink="">
      <xdr:nvSpPr>
        <xdr:cNvPr id="237" name="フローチャート: 判断 236"/>
        <xdr:cNvSpPr/>
      </xdr:nvSpPr>
      <xdr:spPr>
        <a:xfrm>
          <a:off x="9588500" y="1065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46737</xdr:rowOff>
    </xdr:from>
    <xdr:to>
      <xdr:col>46</xdr:col>
      <xdr:colOff>38100</xdr:colOff>
      <xdr:row>62</xdr:row>
      <xdr:rowOff>148337</xdr:rowOff>
    </xdr:to>
    <xdr:sp macro="" textlink="">
      <xdr:nvSpPr>
        <xdr:cNvPr id="238" name="フローチャート: 判断 237"/>
        <xdr:cNvSpPr/>
      </xdr:nvSpPr>
      <xdr:spPr>
        <a:xfrm>
          <a:off x="8699500" y="106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78325</xdr:rowOff>
    </xdr:from>
    <xdr:to>
      <xdr:col>41</xdr:col>
      <xdr:colOff>101600</xdr:colOff>
      <xdr:row>63</xdr:row>
      <xdr:rowOff>8475</xdr:rowOff>
    </xdr:to>
    <xdr:sp macro="" textlink="">
      <xdr:nvSpPr>
        <xdr:cNvPr id="239" name="フローチャート: 判断 238"/>
        <xdr:cNvSpPr/>
      </xdr:nvSpPr>
      <xdr:spPr>
        <a:xfrm>
          <a:off x="7810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43507</xdr:rowOff>
    </xdr:from>
    <xdr:to>
      <xdr:col>36</xdr:col>
      <xdr:colOff>165100</xdr:colOff>
      <xdr:row>62</xdr:row>
      <xdr:rowOff>145107</xdr:rowOff>
    </xdr:to>
    <xdr:sp macro="" textlink="">
      <xdr:nvSpPr>
        <xdr:cNvPr id="240" name="フローチャート: 判断 239"/>
        <xdr:cNvSpPr/>
      </xdr:nvSpPr>
      <xdr:spPr>
        <a:xfrm>
          <a:off x="6921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110328</xdr:rowOff>
    </xdr:from>
    <xdr:to>
      <xdr:col>55</xdr:col>
      <xdr:colOff>50800</xdr:colOff>
      <xdr:row>63</xdr:row>
      <xdr:rowOff>40478</xdr:rowOff>
    </xdr:to>
    <xdr:sp macro="" textlink="">
      <xdr:nvSpPr>
        <xdr:cNvPr id="246" name="楕円 245"/>
        <xdr:cNvSpPr/>
      </xdr:nvSpPr>
      <xdr:spPr>
        <a:xfrm>
          <a:off x="10426700" y="1074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88755</xdr:rowOff>
    </xdr:from>
    <xdr:ext cx="599010" cy="259045"/>
    <xdr:sp macro="" textlink="">
      <xdr:nvSpPr>
        <xdr:cNvPr id="247" name="【橋りょう・トンネル】&#10;一人当たり有形固定資産（償却資産）額該当値テキスト"/>
        <xdr:cNvSpPr txBox="1"/>
      </xdr:nvSpPr>
      <xdr:spPr>
        <a:xfrm>
          <a:off x="10515600" y="10718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117234</xdr:rowOff>
    </xdr:from>
    <xdr:to>
      <xdr:col>50</xdr:col>
      <xdr:colOff>165100</xdr:colOff>
      <xdr:row>63</xdr:row>
      <xdr:rowOff>47384</xdr:rowOff>
    </xdr:to>
    <xdr:sp macro="" textlink="">
      <xdr:nvSpPr>
        <xdr:cNvPr id="248" name="楕円 247"/>
        <xdr:cNvSpPr/>
      </xdr:nvSpPr>
      <xdr:spPr>
        <a:xfrm>
          <a:off x="9588500" y="1074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161128</xdr:rowOff>
    </xdr:from>
    <xdr:to>
      <xdr:col>55</xdr:col>
      <xdr:colOff>0</xdr:colOff>
      <xdr:row>62</xdr:row>
      <xdr:rowOff>168034</xdr:rowOff>
    </xdr:to>
    <xdr:cxnSp macro="">
      <xdr:nvCxnSpPr>
        <xdr:cNvPr id="249" name="直線コネクタ 248"/>
        <xdr:cNvCxnSpPr/>
      </xdr:nvCxnSpPr>
      <xdr:spPr>
        <a:xfrm flipV="1">
          <a:off x="9639300" y="10791028"/>
          <a:ext cx="838200" cy="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122398</xdr:rowOff>
    </xdr:from>
    <xdr:to>
      <xdr:col>46</xdr:col>
      <xdr:colOff>38100</xdr:colOff>
      <xdr:row>63</xdr:row>
      <xdr:rowOff>52548</xdr:rowOff>
    </xdr:to>
    <xdr:sp macro="" textlink="">
      <xdr:nvSpPr>
        <xdr:cNvPr id="250" name="楕円 249"/>
        <xdr:cNvSpPr/>
      </xdr:nvSpPr>
      <xdr:spPr>
        <a:xfrm>
          <a:off x="8699500" y="1075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168034</xdr:rowOff>
    </xdr:from>
    <xdr:to>
      <xdr:col>50</xdr:col>
      <xdr:colOff>114300</xdr:colOff>
      <xdr:row>63</xdr:row>
      <xdr:rowOff>1748</xdr:rowOff>
    </xdr:to>
    <xdr:cxnSp macro="">
      <xdr:nvCxnSpPr>
        <xdr:cNvPr id="251" name="直線コネクタ 250"/>
        <xdr:cNvCxnSpPr/>
      </xdr:nvCxnSpPr>
      <xdr:spPr>
        <a:xfrm flipV="1">
          <a:off x="8750300" y="10797934"/>
          <a:ext cx="889000" cy="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126429</xdr:rowOff>
    </xdr:from>
    <xdr:to>
      <xdr:col>41</xdr:col>
      <xdr:colOff>101600</xdr:colOff>
      <xdr:row>63</xdr:row>
      <xdr:rowOff>56579</xdr:rowOff>
    </xdr:to>
    <xdr:sp macro="" textlink="">
      <xdr:nvSpPr>
        <xdr:cNvPr id="252" name="楕円 251"/>
        <xdr:cNvSpPr/>
      </xdr:nvSpPr>
      <xdr:spPr>
        <a:xfrm>
          <a:off x="7810500" y="1075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1748</xdr:rowOff>
    </xdr:from>
    <xdr:to>
      <xdr:col>45</xdr:col>
      <xdr:colOff>177800</xdr:colOff>
      <xdr:row>63</xdr:row>
      <xdr:rowOff>5779</xdr:rowOff>
    </xdr:to>
    <xdr:cxnSp macro="">
      <xdr:nvCxnSpPr>
        <xdr:cNvPr id="253" name="直線コネクタ 252"/>
        <xdr:cNvCxnSpPr/>
      </xdr:nvCxnSpPr>
      <xdr:spPr>
        <a:xfrm flipV="1">
          <a:off x="7861300" y="10803098"/>
          <a:ext cx="889000" cy="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130445</xdr:rowOff>
    </xdr:from>
    <xdr:to>
      <xdr:col>36</xdr:col>
      <xdr:colOff>165100</xdr:colOff>
      <xdr:row>63</xdr:row>
      <xdr:rowOff>60595</xdr:rowOff>
    </xdr:to>
    <xdr:sp macro="" textlink="">
      <xdr:nvSpPr>
        <xdr:cNvPr id="254" name="楕円 253"/>
        <xdr:cNvSpPr/>
      </xdr:nvSpPr>
      <xdr:spPr>
        <a:xfrm>
          <a:off x="6921500" y="1076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5779</xdr:rowOff>
    </xdr:from>
    <xdr:to>
      <xdr:col>41</xdr:col>
      <xdr:colOff>50800</xdr:colOff>
      <xdr:row>63</xdr:row>
      <xdr:rowOff>9795</xdr:rowOff>
    </xdr:to>
    <xdr:cxnSp macro="">
      <xdr:nvCxnSpPr>
        <xdr:cNvPr id="255" name="直線コネクタ 254"/>
        <xdr:cNvCxnSpPr/>
      </xdr:nvCxnSpPr>
      <xdr:spPr>
        <a:xfrm flipV="1">
          <a:off x="6972300" y="10807129"/>
          <a:ext cx="889000" cy="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142346</xdr:rowOff>
    </xdr:from>
    <xdr:ext cx="599010" cy="259045"/>
    <xdr:sp macro="" textlink="">
      <xdr:nvSpPr>
        <xdr:cNvPr id="256" name="n_1aveValue【橋りょう・トンネル】&#10;一人当たり有形固定資産（償却資産）額"/>
        <xdr:cNvSpPr txBox="1"/>
      </xdr:nvSpPr>
      <xdr:spPr>
        <a:xfrm>
          <a:off x="9327095" y="1042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164864</xdr:rowOff>
    </xdr:from>
    <xdr:ext cx="599010" cy="259045"/>
    <xdr:sp macro="" textlink="">
      <xdr:nvSpPr>
        <xdr:cNvPr id="257" name="n_2aveValue【橋りょう・トンネル】&#10;一人当たり有形固定資産（償却資産）額"/>
        <xdr:cNvSpPr txBox="1"/>
      </xdr:nvSpPr>
      <xdr:spPr>
        <a:xfrm>
          <a:off x="8450795" y="1045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25002</xdr:rowOff>
    </xdr:from>
    <xdr:ext cx="599010" cy="259045"/>
    <xdr:sp macro="" textlink="">
      <xdr:nvSpPr>
        <xdr:cNvPr id="258" name="n_3aveValue【橋りょう・トンネル】&#10;一人当たり有形固定資産（償却資産）額"/>
        <xdr:cNvSpPr txBox="1"/>
      </xdr:nvSpPr>
      <xdr:spPr>
        <a:xfrm>
          <a:off x="7561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161634</xdr:rowOff>
    </xdr:from>
    <xdr:ext cx="599010" cy="259045"/>
    <xdr:sp macro="" textlink="">
      <xdr:nvSpPr>
        <xdr:cNvPr id="259" name="n_4aveValue【橋りょう・トンネル】&#10;一人当たり有形固定資産（償却資産）額"/>
        <xdr:cNvSpPr txBox="1"/>
      </xdr:nvSpPr>
      <xdr:spPr>
        <a:xfrm>
          <a:off x="6672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38511</xdr:rowOff>
    </xdr:from>
    <xdr:ext cx="599010" cy="259045"/>
    <xdr:sp macro="" textlink="">
      <xdr:nvSpPr>
        <xdr:cNvPr id="260" name="n_1mainValue【橋りょう・トンネル】&#10;一人当たり有形固定資産（償却資産）額"/>
        <xdr:cNvSpPr txBox="1"/>
      </xdr:nvSpPr>
      <xdr:spPr>
        <a:xfrm>
          <a:off x="9327095" y="10839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43675</xdr:rowOff>
    </xdr:from>
    <xdr:ext cx="599010" cy="259045"/>
    <xdr:sp macro="" textlink="">
      <xdr:nvSpPr>
        <xdr:cNvPr id="261" name="n_2mainValue【橋りょう・トンネル】&#10;一人当たり有形固定資産（償却資産）額"/>
        <xdr:cNvSpPr txBox="1"/>
      </xdr:nvSpPr>
      <xdr:spPr>
        <a:xfrm>
          <a:off x="8450795" y="10845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47706</xdr:rowOff>
    </xdr:from>
    <xdr:ext cx="599010" cy="259045"/>
    <xdr:sp macro="" textlink="">
      <xdr:nvSpPr>
        <xdr:cNvPr id="262" name="n_3mainValue【橋りょう・トンネル】&#10;一人当たり有形固定資産（償却資産）額"/>
        <xdr:cNvSpPr txBox="1"/>
      </xdr:nvSpPr>
      <xdr:spPr>
        <a:xfrm>
          <a:off x="7561795" y="10849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51722</xdr:rowOff>
    </xdr:from>
    <xdr:ext cx="599010" cy="259045"/>
    <xdr:sp macro="" textlink="">
      <xdr:nvSpPr>
        <xdr:cNvPr id="263" name="n_4mainValue【橋りょう・トンネル】&#10;一人当たり有形固定資産（償却資産）額"/>
        <xdr:cNvSpPr txBox="1"/>
      </xdr:nvSpPr>
      <xdr:spPr>
        <a:xfrm>
          <a:off x="6672795" y="1085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28575</xdr:rowOff>
    </xdr:from>
    <xdr:to>
      <xdr:col>24</xdr:col>
      <xdr:colOff>62865</xdr:colOff>
      <xdr:row>86</xdr:row>
      <xdr:rowOff>114300</xdr:rowOff>
    </xdr:to>
    <xdr:cxnSp macro="">
      <xdr:nvCxnSpPr>
        <xdr:cNvPr id="288" name="直線コネクタ 287"/>
        <xdr:cNvCxnSpPr/>
      </xdr:nvCxnSpPr>
      <xdr:spPr>
        <a:xfrm flipV="1">
          <a:off x="4634865" y="13230225"/>
          <a:ext cx="0" cy="162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146702</xdr:rowOff>
    </xdr:from>
    <xdr:ext cx="405111" cy="259045"/>
    <xdr:sp macro="" textlink="">
      <xdr:nvSpPr>
        <xdr:cNvPr id="291" name="【公営住宅】&#10;有形固定資産減価償却率最大値テキスト"/>
        <xdr:cNvSpPr txBox="1"/>
      </xdr:nvSpPr>
      <xdr:spPr>
        <a:xfrm>
          <a:off x="4673600" y="1300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28575</xdr:rowOff>
    </xdr:from>
    <xdr:to>
      <xdr:col>24</xdr:col>
      <xdr:colOff>152400</xdr:colOff>
      <xdr:row>77</xdr:row>
      <xdr:rowOff>28575</xdr:rowOff>
    </xdr:to>
    <xdr:cxnSp macro="">
      <xdr:nvCxnSpPr>
        <xdr:cNvPr id="292" name="直線コネクタ 291"/>
        <xdr:cNvCxnSpPr/>
      </xdr:nvCxnSpPr>
      <xdr:spPr>
        <a:xfrm>
          <a:off x="4546600" y="1323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93" name="【公営住宅】&#10;有形固定資産減価償却率平均値テキスト"/>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4" name="フローチャート: 判断 293"/>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84455</xdr:rowOff>
    </xdr:from>
    <xdr:to>
      <xdr:col>20</xdr:col>
      <xdr:colOff>38100</xdr:colOff>
      <xdr:row>83</xdr:row>
      <xdr:rowOff>14605</xdr:rowOff>
    </xdr:to>
    <xdr:sp macro="" textlink="">
      <xdr:nvSpPr>
        <xdr:cNvPr id="295" name="フローチャート: 判断 294"/>
        <xdr:cNvSpPr/>
      </xdr:nvSpPr>
      <xdr:spPr>
        <a:xfrm>
          <a:off x="3746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96" name="フローチャート: 判断 295"/>
        <xdr:cNvSpPr/>
      </xdr:nvSpPr>
      <xdr:spPr>
        <a:xfrm>
          <a:off x="2857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7" name="フローチャート: 判断 296"/>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8" name="フローチャート: 判断 297"/>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143511</xdr:rowOff>
    </xdr:from>
    <xdr:to>
      <xdr:col>24</xdr:col>
      <xdr:colOff>114300</xdr:colOff>
      <xdr:row>85</xdr:row>
      <xdr:rowOff>73661</xdr:rowOff>
    </xdr:to>
    <xdr:sp macro="" textlink="">
      <xdr:nvSpPr>
        <xdr:cNvPr id="304" name="楕円 303"/>
        <xdr:cNvSpPr/>
      </xdr:nvSpPr>
      <xdr:spPr>
        <a:xfrm>
          <a:off x="45847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121938</xdr:rowOff>
    </xdr:from>
    <xdr:ext cx="405111" cy="259045"/>
    <xdr:sp macro="" textlink="">
      <xdr:nvSpPr>
        <xdr:cNvPr id="305" name="【公営住宅】&#10;有形固定資産減価償却率該当値テキスト"/>
        <xdr:cNvSpPr txBox="1"/>
      </xdr:nvSpPr>
      <xdr:spPr>
        <a:xfrm>
          <a:off x="4673600" y="1452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82550</xdr:rowOff>
    </xdr:from>
    <xdr:to>
      <xdr:col>20</xdr:col>
      <xdr:colOff>38100</xdr:colOff>
      <xdr:row>85</xdr:row>
      <xdr:rowOff>12700</xdr:rowOff>
    </xdr:to>
    <xdr:sp macro="" textlink="">
      <xdr:nvSpPr>
        <xdr:cNvPr id="306" name="楕円 305"/>
        <xdr:cNvSpPr/>
      </xdr:nvSpPr>
      <xdr:spPr>
        <a:xfrm>
          <a:off x="3746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133350</xdr:rowOff>
    </xdr:from>
    <xdr:to>
      <xdr:col>24</xdr:col>
      <xdr:colOff>63500</xdr:colOff>
      <xdr:row>85</xdr:row>
      <xdr:rowOff>22861</xdr:rowOff>
    </xdr:to>
    <xdr:cxnSp macro="">
      <xdr:nvCxnSpPr>
        <xdr:cNvPr id="307" name="直線コネクタ 306"/>
        <xdr:cNvCxnSpPr/>
      </xdr:nvCxnSpPr>
      <xdr:spPr>
        <a:xfrm>
          <a:off x="3797300" y="1453515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10161</xdr:rowOff>
    </xdr:from>
    <xdr:to>
      <xdr:col>15</xdr:col>
      <xdr:colOff>101600</xdr:colOff>
      <xdr:row>85</xdr:row>
      <xdr:rowOff>111761</xdr:rowOff>
    </xdr:to>
    <xdr:sp macro="" textlink="">
      <xdr:nvSpPr>
        <xdr:cNvPr id="308" name="楕円 307"/>
        <xdr:cNvSpPr/>
      </xdr:nvSpPr>
      <xdr:spPr>
        <a:xfrm>
          <a:off x="2857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133350</xdr:rowOff>
    </xdr:from>
    <xdr:to>
      <xdr:col>19</xdr:col>
      <xdr:colOff>177800</xdr:colOff>
      <xdr:row>85</xdr:row>
      <xdr:rowOff>60961</xdr:rowOff>
    </xdr:to>
    <xdr:cxnSp macro="">
      <xdr:nvCxnSpPr>
        <xdr:cNvPr id="309" name="直線コネクタ 308"/>
        <xdr:cNvCxnSpPr/>
      </xdr:nvCxnSpPr>
      <xdr:spPr>
        <a:xfrm flipV="1">
          <a:off x="2908300" y="1453515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139700</xdr:rowOff>
    </xdr:from>
    <xdr:to>
      <xdr:col>10</xdr:col>
      <xdr:colOff>165100</xdr:colOff>
      <xdr:row>85</xdr:row>
      <xdr:rowOff>69850</xdr:rowOff>
    </xdr:to>
    <xdr:sp macro="" textlink="">
      <xdr:nvSpPr>
        <xdr:cNvPr id="310" name="楕円 309"/>
        <xdr:cNvSpPr/>
      </xdr:nvSpPr>
      <xdr:spPr>
        <a:xfrm>
          <a:off x="1968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19050</xdr:rowOff>
    </xdr:from>
    <xdr:to>
      <xdr:col>15</xdr:col>
      <xdr:colOff>50800</xdr:colOff>
      <xdr:row>85</xdr:row>
      <xdr:rowOff>60961</xdr:rowOff>
    </xdr:to>
    <xdr:cxnSp macro="">
      <xdr:nvCxnSpPr>
        <xdr:cNvPr id="311" name="直線コネクタ 310"/>
        <xdr:cNvCxnSpPr/>
      </xdr:nvCxnSpPr>
      <xdr:spPr>
        <a:xfrm>
          <a:off x="2019300" y="145923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92075</xdr:rowOff>
    </xdr:from>
    <xdr:to>
      <xdr:col>6</xdr:col>
      <xdr:colOff>38100</xdr:colOff>
      <xdr:row>85</xdr:row>
      <xdr:rowOff>22225</xdr:rowOff>
    </xdr:to>
    <xdr:sp macro="" textlink="">
      <xdr:nvSpPr>
        <xdr:cNvPr id="312" name="楕円 311"/>
        <xdr:cNvSpPr/>
      </xdr:nvSpPr>
      <xdr:spPr>
        <a:xfrm>
          <a:off x="10795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142875</xdr:rowOff>
    </xdr:from>
    <xdr:to>
      <xdr:col>10</xdr:col>
      <xdr:colOff>114300</xdr:colOff>
      <xdr:row>85</xdr:row>
      <xdr:rowOff>19050</xdr:rowOff>
    </xdr:to>
    <xdr:cxnSp macro="">
      <xdr:nvCxnSpPr>
        <xdr:cNvPr id="313" name="直線コネクタ 312"/>
        <xdr:cNvCxnSpPr/>
      </xdr:nvCxnSpPr>
      <xdr:spPr>
        <a:xfrm>
          <a:off x="1130300" y="145446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31132</xdr:rowOff>
    </xdr:from>
    <xdr:ext cx="405111" cy="259045"/>
    <xdr:sp macro="" textlink="">
      <xdr:nvSpPr>
        <xdr:cNvPr id="314" name="n_1aveValue【公営住宅】&#10;有形固定資産減価償却率"/>
        <xdr:cNvSpPr txBox="1"/>
      </xdr:nvSpPr>
      <xdr:spPr>
        <a:xfrm>
          <a:off x="35820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2557</xdr:rowOff>
    </xdr:from>
    <xdr:ext cx="405111" cy="259045"/>
    <xdr:sp macro="" textlink="">
      <xdr:nvSpPr>
        <xdr:cNvPr id="315" name="n_2aveValue【公営住宅】&#10;有形固定資産減価償却率"/>
        <xdr:cNvSpPr txBox="1"/>
      </xdr:nvSpPr>
      <xdr:spPr>
        <a:xfrm>
          <a:off x="2705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316" name="n_3aveValue【公営住宅】&#10;有形固定資産減価償却率"/>
        <xdr:cNvSpPr txBox="1"/>
      </xdr:nvSpPr>
      <xdr:spPr>
        <a:xfrm>
          <a:off x="1816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2557</xdr:rowOff>
    </xdr:from>
    <xdr:ext cx="405111" cy="259045"/>
    <xdr:sp macro="" textlink="">
      <xdr:nvSpPr>
        <xdr:cNvPr id="317" name="n_4aveValue【公営住宅】&#10;有形固定資産減価償却率"/>
        <xdr:cNvSpPr txBox="1"/>
      </xdr:nvSpPr>
      <xdr:spPr>
        <a:xfrm>
          <a:off x="927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3827</xdr:rowOff>
    </xdr:from>
    <xdr:ext cx="405111" cy="259045"/>
    <xdr:sp macro="" textlink="">
      <xdr:nvSpPr>
        <xdr:cNvPr id="318" name="n_1mainValue【公営住宅】&#10;有形固定資産減価償却率"/>
        <xdr:cNvSpPr txBox="1"/>
      </xdr:nvSpPr>
      <xdr:spPr>
        <a:xfrm>
          <a:off x="3582044" y="1457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102888</xdr:rowOff>
    </xdr:from>
    <xdr:ext cx="405111" cy="259045"/>
    <xdr:sp macro="" textlink="">
      <xdr:nvSpPr>
        <xdr:cNvPr id="319" name="n_2mainValue【公営住宅】&#10;有形固定資産減価償却率"/>
        <xdr:cNvSpPr txBox="1"/>
      </xdr:nvSpPr>
      <xdr:spPr>
        <a:xfrm>
          <a:off x="2705744" y="1467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60977</xdr:rowOff>
    </xdr:from>
    <xdr:ext cx="405111" cy="259045"/>
    <xdr:sp macro="" textlink="">
      <xdr:nvSpPr>
        <xdr:cNvPr id="320" name="n_3mainValue【公営住宅】&#10;有形固定資産減価償却率"/>
        <xdr:cNvSpPr txBox="1"/>
      </xdr:nvSpPr>
      <xdr:spPr>
        <a:xfrm>
          <a:off x="1816744" y="1463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13352</xdr:rowOff>
    </xdr:from>
    <xdr:ext cx="405111" cy="259045"/>
    <xdr:sp macro="" textlink="">
      <xdr:nvSpPr>
        <xdr:cNvPr id="321" name="n_4mainValue【公営住宅】&#10;有形固定資産減価償却率"/>
        <xdr:cNvSpPr txBox="1"/>
      </xdr:nvSpPr>
      <xdr:spPr>
        <a:xfrm>
          <a:off x="927744" y="1458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1" name="テキスト ボックス 340"/>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3" name="テキスト ボックス 342"/>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79248</xdr:rowOff>
    </xdr:from>
    <xdr:to>
      <xdr:col>54</xdr:col>
      <xdr:colOff>189865</xdr:colOff>
      <xdr:row>86</xdr:row>
      <xdr:rowOff>157299</xdr:rowOff>
    </xdr:to>
    <xdr:cxnSp macro="">
      <xdr:nvCxnSpPr>
        <xdr:cNvPr id="347" name="直線コネクタ 346"/>
        <xdr:cNvCxnSpPr/>
      </xdr:nvCxnSpPr>
      <xdr:spPr>
        <a:xfrm flipV="1">
          <a:off x="10476865" y="13452348"/>
          <a:ext cx="0" cy="1449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348" name="【公営住宅】&#10;一人当たり面積最小値テキスト"/>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349" name="直線コネクタ 348"/>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25925</xdr:rowOff>
    </xdr:from>
    <xdr:ext cx="534377" cy="259045"/>
    <xdr:sp macro="" textlink="">
      <xdr:nvSpPr>
        <xdr:cNvPr id="350" name="【公営住宅】&#10;一人当たり面積最大値テキスト"/>
        <xdr:cNvSpPr txBox="1"/>
      </xdr:nvSpPr>
      <xdr:spPr>
        <a:xfrm>
          <a:off x="10515600" y="132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79248</xdr:rowOff>
    </xdr:from>
    <xdr:to>
      <xdr:col>55</xdr:col>
      <xdr:colOff>88900</xdr:colOff>
      <xdr:row>78</xdr:row>
      <xdr:rowOff>79248</xdr:rowOff>
    </xdr:to>
    <xdr:cxnSp macro="">
      <xdr:nvCxnSpPr>
        <xdr:cNvPr id="351" name="直線コネクタ 350"/>
        <xdr:cNvCxnSpPr/>
      </xdr:nvCxnSpPr>
      <xdr:spPr>
        <a:xfrm>
          <a:off x="10388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118018</xdr:rowOff>
    </xdr:from>
    <xdr:ext cx="469744" cy="259045"/>
    <xdr:sp macro="" textlink="">
      <xdr:nvSpPr>
        <xdr:cNvPr id="352" name="【公営住宅】&#10;一人当たり面積平均値テキスト"/>
        <xdr:cNvSpPr txBox="1"/>
      </xdr:nvSpPr>
      <xdr:spPr>
        <a:xfrm>
          <a:off x="10515600" y="14691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139591</xdr:rowOff>
    </xdr:from>
    <xdr:to>
      <xdr:col>55</xdr:col>
      <xdr:colOff>50800</xdr:colOff>
      <xdr:row>86</xdr:row>
      <xdr:rowOff>69741</xdr:rowOff>
    </xdr:to>
    <xdr:sp macro="" textlink="">
      <xdr:nvSpPr>
        <xdr:cNvPr id="353" name="フローチャート: 判断 352"/>
        <xdr:cNvSpPr/>
      </xdr:nvSpPr>
      <xdr:spPr>
        <a:xfrm>
          <a:off x="10426700" y="1471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129902</xdr:rowOff>
    </xdr:from>
    <xdr:to>
      <xdr:col>50</xdr:col>
      <xdr:colOff>165100</xdr:colOff>
      <xdr:row>86</xdr:row>
      <xdr:rowOff>60052</xdr:rowOff>
    </xdr:to>
    <xdr:sp macro="" textlink="">
      <xdr:nvSpPr>
        <xdr:cNvPr id="354" name="フローチャート: 判断 353"/>
        <xdr:cNvSpPr/>
      </xdr:nvSpPr>
      <xdr:spPr>
        <a:xfrm>
          <a:off x="9588500" y="147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143075</xdr:rowOff>
    </xdr:from>
    <xdr:to>
      <xdr:col>46</xdr:col>
      <xdr:colOff>38100</xdr:colOff>
      <xdr:row>86</xdr:row>
      <xdr:rowOff>73225</xdr:rowOff>
    </xdr:to>
    <xdr:sp macro="" textlink="">
      <xdr:nvSpPr>
        <xdr:cNvPr id="355" name="フローチャート: 判断 354"/>
        <xdr:cNvSpPr/>
      </xdr:nvSpPr>
      <xdr:spPr>
        <a:xfrm>
          <a:off x="8699500" y="1471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144599</xdr:rowOff>
    </xdr:from>
    <xdr:to>
      <xdr:col>41</xdr:col>
      <xdr:colOff>101600</xdr:colOff>
      <xdr:row>86</xdr:row>
      <xdr:rowOff>74749</xdr:rowOff>
    </xdr:to>
    <xdr:sp macro="" textlink="">
      <xdr:nvSpPr>
        <xdr:cNvPr id="356" name="フローチャート: 判断 355"/>
        <xdr:cNvSpPr/>
      </xdr:nvSpPr>
      <xdr:spPr>
        <a:xfrm>
          <a:off x="7810500" y="1471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144272</xdr:rowOff>
    </xdr:from>
    <xdr:to>
      <xdr:col>36</xdr:col>
      <xdr:colOff>165100</xdr:colOff>
      <xdr:row>86</xdr:row>
      <xdr:rowOff>74422</xdr:rowOff>
    </xdr:to>
    <xdr:sp macro="" textlink="">
      <xdr:nvSpPr>
        <xdr:cNvPr id="357" name="フローチャート: 判断 356"/>
        <xdr:cNvSpPr/>
      </xdr:nvSpPr>
      <xdr:spPr>
        <a:xfrm>
          <a:off x="6921500" y="1471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9942</xdr:rowOff>
    </xdr:from>
    <xdr:to>
      <xdr:col>55</xdr:col>
      <xdr:colOff>50800</xdr:colOff>
      <xdr:row>85</xdr:row>
      <xdr:rowOff>111542</xdr:rowOff>
    </xdr:to>
    <xdr:sp macro="" textlink="">
      <xdr:nvSpPr>
        <xdr:cNvPr id="363" name="楕円 362"/>
        <xdr:cNvSpPr/>
      </xdr:nvSpPr>
      <xdr:spPr>
        <a:xfrm>
          <a:off x="10426700" y="1458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32819</xdr:rowOff>
    </xdr:from>
    <xdr:ext cx="469744" cy="259045"/>
    <xdr:sp macro="" textlink="">
      <xdr:nvSpPr>
        <xdr:cNvPr id="364" name="【公営住宅】&#10;一人当たり面積該当値テキスト"/>
        <xdr:cNvSpPr txBox="1"/>
      </xdr:nvSpPr>
      <xdr:spPr>
        <a:xfrm>
          <a:off x="10515600" y="1443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19304</xdr:rowOff>
    </xdr:from>
    <xdr:to>
      <xdr:col>50</xdr:col>
      <xdr:colOff>165100</xdr:colOff>
      <xdr:row>85</xdr:row>
      <xdr:rowOff>120904</xdr:rowOff>
    </xdr:to>
    <xdr:sp macro="" textlink="">
      <xdr:nvSpPr>
        <xdr:cNvPr id="365" name="楕円 364"/>
        <xdr:cNvSpPr/>
      </xdr:nvSpPr>
      <xdr:spPr>
        <a:xfrm>
          <a:off x="9588500" y="1459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60742</xdr:rowOff>
    </xdr:from>
    <xdr:to>
      <xdr:col>55</xdr:col>
      <xdr:colOff>0</xdr:colOff>
      <xdr:row>85</xdr:row>
      <xdr:rowOff>70104</xdr:rowOff>
    </xdr:to>
    <xdr:cxnSp macro="">
      <xdr:nvCxnSpPr>
        <xdr:cNvPr id="366" name="直線コネクタ 365"/>
        <xdr:cNvCxnSpPr/>
      </xdr:nvCxnSpPr>
      <xdr:spPr>
        <a:xfrm flipV="1">
          <a:off x="9639300" y="14633992"/>
          <a:ext cx="838200" cy="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36612</xdr:rowOff>
    </xdr:from>
    <xdr:to>
      <xdr:col>46</xdr:col>
      <xdr:colOff>38100</xdr:colOff>
      <xdr:row>85</xdr:row>
      <xdr:rowOff>138212</xdr:rowOff>
    </xdr:to>
    <xdr:sp macro="" textlink="">
      <xdr:nvSpPr>
        <xdr:cNvPr id="367" name="楕円 366"/>
        <xdr:cNvSpPr/>
      </xdr:nvSpPr>
      <xdr:spPr>
        <a:xfrm>
          <a:off x="8699500" y="1460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70104</xdr:rowOff>
    </xdr:from>
    <xdr:to>
      <xdr:col>50</xdr:col>
      <xdr:colOff>114300</xdr:colOff>
      <xdr:row>85</xdr:row>
      <xdr:rowOff>87412</xdr:rowOff>
    </xdr:to>
    <xdr:cxnSp macro="">
      <xdr:nvCxnSpPr>
        <xdr:cNvPr id="368" name="直線コネクタ 367"/>
        <xdr:cNvCxnSpPr/>
      </xdr:nvCxnSpPr>
      <xdr:spPr>
        <a:xfrm flipV="1">
          <a:off x="8750300" y="14643354"/>
          <a:ext cx="8890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42709</xdr:rowOff>
    </xdr:from>
    <xdr:to>
      <xdr:col>41</xdr:col>
      <xdr:colOff>101600</xdr:colOff>
      <xdr:row>85</xdr:row>
      <xdr:rowOff>144309</xdr:rowOff>
    </xdr:to>
    <xdr:sp macro="" textlink="">
      <xdr:nvSpPr>
        <xdr:cNvPr id="369" name="楕円 368"/>
        <xdr:cNvSpPr/>
      </xdr:nvSpPr>
      <xdr:spPr>
        <a:xfrm>
          <a:off x="7810500" y="1461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87412</xdr:rowOff>
    </xdr:from>
    <xdr:to>
      <xdr:col>45</xdr:col>
      <xdr:colOff>177800</xdr:colOff>
      <xdr:row>85</xdr:row>
      <xdr:rowOff>93509</xdr:rowOff>
    </xdr:to>
    <xdr:cxnSp macro="">
      <xdr:nvCxnSpPr>
        <xdr:cNvPr id="370" name="直線コネクタ 369"/>
        <xdr:cNvCxnSpPr/>
      </xdr:nvCxnSpPr>
      <xdr:spPr>
        <a:xfrm flipV="1">
          <a:off x="7861300" y="14660662"/>
          <a:ext cx="889000" cy="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49566</xdr:rowOff>
    </xdr:from>
    <xdr:to>
      <xdr:col>36</xdr:col>
      <xdr:colOff>165100</xdr:colOff>
      <xdr:row>85</xdr:row>
      <xdr:rowOff>151166</xdr:rowOff>
    </xdr:to>
    <xdr:sp macro="" textlink="">
      <xdr:nvSpPr>
        <xdr:cNvPr id="371" name="楕円 370"/>
        <xdr:cNvSpPr/>
      </xdr:nvSpPr>
      <xdr:spPr>
        <a:xfrm>
          <a:off x="6921500" y="1462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93509</xdr:rowOff>
    </xdr:from>
    <xdr:to>
      <xdr:col>41</xdr:col>
      <xdr:colOff>50800</xdr:colOff>
      <xdr:row>85</xdr:row>
      <xdr:rowOff>100366</xdr:rowOff>
    </xdr:to>
    <xdr:cxnSp macro="">
      <xdr:nvCxnSpPr>
        <xdr:cNvPr id="372" name="直線コネクタ 371"/>
        <xdr:cNvCxnSpPr/>
      </xdr:nvCxnSpPr>
      <xdr:spPr>
        <a:xfrm flipV="1">
          <a:off x="6972300" y="14666759"/>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51179</xdr:rowOff>
    </xdr:from>
    <xdr:ext cx="469744" cy="259045"/>
    <xdr:sp macro="" textlink="">
      <xdr:nvSpPr>
        <xdr:cNvPr id="373" name="n_1aveValue【公営住宅】&#10;一人当たり面積"/>
        <xdr:cNvSpPr txBox="1"/>
      </xdr:nvSpPr>
      <xdr:spPr>
        <a:xfrm>
          <a:off x="9391727" y="1479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64352</xdr:rowOff>
    </xdr:from>
    <xdr:ext cx="469744" cy="259045"/>
    <xdr:sp macro="" textlink="">
      <xdr:nvSpPr>
        <xdr:cNvPr id="374" name="n_2aveValue【公営住宅】&#10;一人当たり面積"/>
        <xdr:cNvSpPr txBox="1"/>
      </xdr:nvSpPr>
      <xdr:spPr>
        <a:xfrm>
          <a:off x="8515427" y="1480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65876</xdr:rowOff>
    </xdr:from>
    <xdr:ext cx="469744" cy="259045"/>
    <xdr:sp macro="" textlink="">
      <xdr:nvSpPr>
        <xdr:cNvPr id="375" name="n_3aveValue【公営住宅】&#10;一人当たり面積"/>
        <xdr:cNvSpPr txBox="1"/>
      </xdr:nvSpPr>
      <xdr:spPr>
        <a:xfrm>
          <a:off x="7626427" y="1481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65549</xdr:rowOff>
    </xdr:from>
    <xdr:ext cx="469744" cy="259045"/>
    <xdr:sp macro="" textlink="">
      <xdr:nvSpPr>
        <xdr:cNvPr id="376" name="n_4aveValue【公営住宅】&#10;一人当たり面積"/>
        <xdr:cNvSpPr txBox="1"/>
      </xdr:nvSpPr>
      <xdr:spPr>
        <a:xfrm>
          <a:off x="6737427" y="1481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137431</xdr:rowOff>
    </xdr:from>
    <xdr:ext cx="469744" cy="259045"/>
    <xdr:sp macro="" textlink="">
      <xdr:nvSpPr>
        <xdr:cNvPr id="377" name="n_1mainValue【公営住宅】&#10;一人当たり面積"/>
        <xdr:cNvSpPr txBox="1"/>
      </xdr:nvSpPr>
      <xdr:spPr>
        <a:xfrm>
          <a:off x="9391727" y="1436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154739</xdr:rowOff>
    </xdr:from>
    <xdr:ext cx="469744" cy="259045"/>
    <xdr:sp macro="" textlink="">
      <xdr:nvSpPr>
        <xdr:cNvPr id="378" name="n_2mainValue【公営住宅】&#10;一人当たり面積"/>
        <xdr:cNvSpPr txBox="1"/>
      </xdr:nvSpPr>
      <xdr:spPr>
        <a:xfrm>
          <a:off x="8515427" y="143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160836</xdr:rowOff>
    </xdr:from>
    <xdr:ext cx="469744" cy="259045"/>
    <xdr:sp macro="" textlink="">
      <xdr:nvSpPr>
        <xdr:cNvPr id="379" name="n_3mainValue【公営住宅】&#10;一人当たり面積"/>
        <xdr:cNvSpPr txBox="1"/>
      </xdr:nvSpPr>
      <xdr:spPr>
        <a:xfrm>
          <a:off x="7626427" y="14391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167693</xdr:rowOff>
    </xdr:from>
    <xdr:ext cx="469744" cy="259045"/>
    <xdr:sp macro="" textlink="">
      <xdr:nvSpPr>
        <xdr:cNvPr id="380" name="n_4mainValue【公営住宅】&#10;一人当たり面積"/>
        <xdr:cNvSpPr txBox="1"/>
      </xdr:nvSpPr>
      <xdr:spPr>
        <a:xfrm>
          <a:off x="6737427" y="1439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422" name="直線コネクタ 421"/>
        <xdr:cNvCxnSpPr/>
      </xdr:nvCxnSpPr>
      <xdr:spPr>
        <a:xfrm flipV="1">
          <a:off x="16318864" y="575201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425" name="【認定こども園・幼稚園・保育所】&#10;有形固定資産減価償却率最大値テキスト"/>
        <xdr:cNvSpPr txBox="1"/>
      </xdr:nvSpPr>
      <xdr:spPr>
        <a:xfrm>
          <a:off x="16357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426" name="直線コネクタ 425"/>
        <xdr:cNvCxnSpPr/>
      </xdr:nvCxnSpPr>
      <xdr:spPr>
        <a:xfrm>
          <a:off x="16230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30316</xdr:rowOff>
    </xdr:from>
    <xdr:ext cx="405111" cy="259045"/>
    <xdr:sp macro="" textlink="">
      <xdr:nvSpPr>
        <xdr:cNvPr id="427" name="【認定こども園・幼稚園・保育所】&#10;有形固定資産減価償却率平均値テキスト"/>
        <xdr:cNvSpPr txBox="1"/>
      </xdr:nvSpPr>
      <xdr:spPr>
        <a:xfrm>
          <a:off x="16357600" y="6373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428" name="フローチャート: 判断 427"/>
        <xdr:cNvSpPr/>
      </xdr:nvSpPr>
      <xdr:spPr>
        <a:xfrm>
          <a:off x="162687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149497</xdr:rowOff>
    </xdr:from>
    <xdr:to>
      <xdr:col>81</xdr:col>
      <xdr:colOff>101600</xdr:colOff>
      <xdr:row>38</xdr:row>
      <xdr:rowOff>79647</xdr:rowOff>
    </xdr:to>
    <xdr:sp macro="" textlink="">
      <xdr:nvSpPr>
        <xdr:cNvPr id="429" name="フローチャート: 判断 428"/>
        <xdr:cNvSpPr/>
      </xdr:nvSpPr>
      <xdr:spPr>
        <a:xfrm>
          <a:off x="15430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108676</xdr:rowOff>
    </xdr:from>
    <xdr:to>
      <xdr:col>76</xdr:col>
      <xdr:colOff>165100</xdr:colOff>
      <xdr:row>38</xdr:row>
      <xdr:rowOff>38826</xdr:rowOff>
    </xdr:to>
    <xdr:sp macro="" textlink="">
      <xdr:nvSpPr>
        <xdr:cNvPr id="430" name="フローチャート: 判断 429"/>
        <xdr:cNvSpPr/>
      </xdr:nvSpPr>
      <xdr:spPr>
        <a:xfrm>
          <a:off x="14541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431" name="フローチャート: 判断 430"/>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40096</xdr:rowOff>
    </xdr:from>
    <xdr:to>
      <xdr:col>67</xdr:col>
      <xdr:colOff>101600</xdr:colOff>
      <xdr:row>37</xdr:row>
      <xdr:rowOff>141696</xdr:rowOff>
    </xdr:to>
    <xdr:sp macro="" textlink="">
      <xdr:nvSpPr>
        <xdr:cNvPr id="432" name="フローチャート: 判断 431"/>
        <xdr:cNvSpPr/>
      </xdr:nvSpPr>
      <xdr:spPr>
        <a:xfrm>
          <a:off x="12763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162560</xdr:rowOff>
    </xdr:from>
    <xdr:to>
      <xdr:col>85</xdr:col>
      <xdr:colOff>177800</xdr:colOff>
      <xdr:row>41</xdr:row>
      <xdr:rowOff>92710</xdr:rowOff>
    </xdr:to>
    <xdr:sp macro="" textlink="">
      <xdr:nvSpPr>
        <xdr:cNvPr id="438" name="楕円 437"/>
        <xdr:cNvSpPr/>
      </xdr:nvSpPr>
      <xdr:spPr>
        <a:xfrm>
          <a:off x="162687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140987</xdr:rowOff>
    </xdr:from>
    <xdr:ext cx="405111" cy="259045"/>
    <xdr:sp macro="" textlink="">
      <xdr:nvSpPr>
        <xdr:cNvPr id="439" name="【認定こども園・幼稚園・保育所】&#10;有形固定資産減価償却率該当値テキスト"/>
        <xdr:cNvSpPr txBox="1"/>
      </xdr:nvSpPr>
      <xdr:spPr>
        <a:xfrm>
          <a:off x="16357600"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126637</xdr:rowOff>
    </xdr:from>
    <xdr:to>
      <xdr:col>81</xdr:col>
      <xdr:colOff>101600</xdr:colOff>
      <xdr:row>41</xdr:row>
      <xdr:rowOff>56787</xdr:rowOff>
    </xdr:to>
    <xdr:sp macro="" textlink="">
      <xdr:nvSpPr>
        <xdr:cNvPr id="440" name="楕円 439"/>
        <xdr:cNvSpPr/>
      </xdr:nvSpPr>
      <xdr:spPr>
        <a:xfrm>
          <a:off x="15430500" y="698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5987</xdr:rowOff>
    </xdr:from>
    <xdr:to>
      <xdr:col>85</xdr:col>
      <xdr:colOff>127000</xdr:colOff>
      <xdr:row>41</xdr:row>
      <xdr:rowOff>41910</xdr:rowOff>
    </xdr:to>
    <xdr:cxnSp macro="">
      <xdr:nvCxnSpPr>
        <xdr:cNvPr id="441" name="直線コネクタ 440"/>
        <xdr:cNvCxnSpPr/>
      </xdr:nvCxnSpPr>
      <xdr:spPr>
        <a:xfrm>
          <a:off x="15481300" y="703543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79284</xdr:rowOff>
    </xdr:from>
    <xdr:to>
      <xdr:col>76</xdr:col>
      <xdr:colOff>165100</xdr:colOff>
      <xdr:row>41</xdr:row>
      <xdr:rowOff>9434</xdr:rowOff>
    </xdr:to>
    <xdr:sp macro="" textlink="">
      <xdr:nvSpPr>
        <xdr:cNvPr id="442" name="楕円 441"/>
        <xdr:cNvSpPr/>
      </xdr:nvSpPr>
      <xdr:spPr>
        <a:xfrm>
          <a:off x="14541500" y="693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130084</xdr:rowOff>
    </xdr:from>
    <xdr:to>
      <xdr:col>81</xdr:col>
      <xdr:colOff>50800</xdr:colOff>
      <xdr:row>41</xdr:row>
      <xdr:rowOff>5987</xdr:rowOff>
    </xdr:to>
    <xdr:cxnSp macro="">
      <xdr:nvCxnSpPr>
        <xdr:cNvPr id="443" name="直線コネクタ 442"/>
        <xdr:cNvCxnSpPr/>
      </xdr:nvCxnSpPr>
      <xdr:spPr>
        <a:xfrm>
          <a:off x="14592300" y="698808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33565</xdr:rowOff>
    </xdr:from>
    <xdr:to>
      <xdr:col>72</xdr:col>
      <xdr:colOff>38100</xdr:colOff>
      <xdr:row>40</xdr:row>
      <xdr:rowOff>135165</xdr:rowOff>
    </xdr:to>
    <xdr:sp macro="" textlink="">
      <xdr:nvSpPr>
        <xdr:cNvPr id="444" name="楕円 443"/>
        <xdr:cNvSpPr/>
      </xdr:nvSpPr>
      <xdr:spPr>
        <a:xfrm>
          <a:off x="13652500" y="689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84365</xdr:rowOff>
    </xdr:from>
    <xdr:to>
      <xdr:col>76</xdr:col>
      <xdr:colOff>114300</xdr:colOff>
      <xdr:row>40</xdr:row>
      <xdr:rowOff>130084</xdr:rowOff>
    </xdr:to>
    <xdr:cxnSp macro="">
      <xdr:nvCxnSpPr>
        <xdr:cNvPr id="445" name="直線コネクタ 444"/>
        <xdr:cNvCxnSpPr/>
      </xdr:nvCxnSpPr>
      <xdr:spPr>
        <a:xfrm>
          <a:off x="13703300" y="694236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159294</xdr:rowOff>
    </xdr:from>
    <xdr:to>
      <xdr:col>67</xdr:col>
      <xdr:colOff>101600</xdr:colOff>
      <xdr:row>40</xdr:row>
      <xdr:rowOff>89444</xdr:rowOff>
    </xdr:to>
    <xdr:sp macro="" textlink="">
      <xdr:nvSpPr>
        <xdr:cNvPr id="446" name="楕円 445"/>
        <xdr:cNvSpPr/>
      </xdr:nvSpPr>
      <xdr:spPr>
        <a:xfrm>
          <a:off x="12763500" y="684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38644</xdr:rowOff>
    </xdr:from>
    <xdr:to>
      <xdr:col>71</xdr:col>
      <xdr:colOff>177800</xdr:colOff>
      <xdr:row>40</xdr:row>
      <xdr:rowOff>84365</xdr:rowOff>
    </xdr:to>
    <xdr:cxnSp macro="">
      <xdr:nvCxnSpPr>
        <xdr:cNvPr id="447" name="直線コネクタ 446"/>
        <xdr:cNvCxnSpPr/>
      </xdr:nvCxnSpPr>
      <xdr:spPr>
        <a:xfrm>
          <a:off x="12814300" y="6896644"/>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96174</xdr:rowOff>
    </xdr:from>
    <xdr:ext cx="405111" cy="259045"/>
    <xdr:sp macro="" textlink="">
      <xdr:nvSpPr>
        <xdr:cNvPr id="448" name="n_1aveValue【認定こども園・幼稚園・保育所】&#10;有形固定資産減価償却率"/>
        <xdr:cNvSpPr txBox="1"/>
      </xdr:nvSpPr>
      <xdr:spPr>
        <a:xfrm>
          <a:off x="152660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55353</xdr:rowOff>
    </xdr:from>
    <xdr:ext cx="405111" cy="259045"/>
    <xdr:sp macro="" textlink="">
      <xdr:nvSpPr>
        <xdr:cNvPr id="449" name="n_2aveValue【認定こども園・幼稚園・保育所】&#10;有形固定資産減価償却率"/>
        <xdr:cNvSpPr txBox="1"/>
      </xdr:nvSpPr>
      <xdr:spPr>
        <a:xfrm>
          <a:off x="143897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151691</xdr:rowOff>
    </xdr:from>
    <xdr:ext cx="405111" cy="259045"/>
    <xdr:sp macro="" textlink="">
      <xdr:nvSpPr>
        <xdr:cNvPr id="450" name="n_3aveValue【認定こども園・幼稚園・保育所】&#10;有形固定資産減価償却率"/>
        <xdr:cNvSpPr txBox="1"/>
      </xdr:nvSpPr>
      <xdr:spPr>
        <a:xfrm>
          <a:off x="13500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158223</xdr:rowOff>
    </xdr:from>
    <xdr:ext cx="405111" cy="259045"/>
    <xdr:sp macro="" textlink="">
      <xdr:nvSpPr>
        <xdr:cNvPr id="451" name="n_4aveValue【認定こども園・幼稚園・保育所】&#10;有形固定資産減価償却率"/>
        <xdr:cNvSpPr txBox="1"/>
      </xdr:nvSpPr>
      <xdr:spPr>
        <a:xfrm>
          <a:off x="12611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47914</xdr:rowOff>
    </xdr:from>
    <xdr:ext cx="405111" cy="259045"/>
    <xdr:sp macro="" textlink="">
      <xdr:nvSpPr>
        <xdr:cNvPr id="452" name="n_1mainValue【認定こども園・幼稚園・保育所】&#10;有形固定資産減価償却率"/>
        <xdr:cNvSpPr txBox="1"/>
      </xdr:nvSpPr>
      <xdr:spPr>
        <a:xfrm>
          <a:off x="15266044" y="707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561</xdr:rowOff>
    </xdr:from>
    <xdr:ext cx="405111" cy="259045"/>
    <xdr:sp macro="" textlink="">
      <xdr:nvSpPr>
        <xdr:cNvPr id="453" name="n_2mainValue【認定こども園・幼稚園・保育所】&#10;有形固定資産減価償却率"/>
        <xdr:cNvSpPr txBox="1"/>
      </xdr:nvSpPr>
      <xdr:spPr>
        <a:xfrm>
          <a:off x="14389744" y="703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126292</xdr:rowOff>
    </xdr:from>
    <xdr:ext cx="405111" cy="259045"/>
    <xdr:sp macro="" textlink="">
      <xdr:nvSpPr>
        <xdr:cNvPr id="454" name="n_3mainValue【認定こども園・幼稚園・保育所】&#10;有形固定資産減価償却率"/>
        <xdr:cNvSpPr txBox="1"/>
      </xdr:nvSpPr>
      <xdr:spPr>
        <a:xfrm>
          <a:off x="13500744" y="698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80571</xdr:rowOff>
    </xdr:from>
    <xdr:ext cx="405111" cy="259045"/>
    <xdr:sp macro="" textlink="">
      <xdr:nvSpPr>
        <xdr:cNvPr id="455" name="n_4mainValue【認定こども園・幼稚園・保育所】&#10;有形固定資産減価償却率"/>
        <xdr:cNvSpPr txBox="1"/>
      </xdr:nvSpPr>
      <xdr:spPr>
        <a:xfrm>
          <a:off x="12611744" y="693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6" name="直線コネクタ 46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7" name="テキスト ボックス 46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8" name="直線コネクタ 46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9" name="テキスト ボックス 46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0" name="直線コネクタ 46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1" name="テキスト ボックス 47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2" name="直線コネクタ 47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3" name="テキスト ボックス 47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4" name="直線コネクタ 47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5" name="テキスト ボックス 47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6" name="直線コネクタ 47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7" name="テキスト ボックス 47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9" name="テキスト ボックス 47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66403</xdr:rowOff>
    </xdr:to>
    <xdr:cxnSp macro="">
      <xdr:nvCxnSpPr>
        <xdr:cNvPr id="481" name="直線コネクタ 480"/>
        <xdr:cNvCxnSpPr/>
      </xdr:nvCxnSpPr>
      <xdr:spPr>
        <a:xfrm flipV="1">
          <a:off x="22160864" y="5882640"/>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82" name="【認定こども園・幼稚園・保育所】&#10;一人当たり面積最小値テキスト"/>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83" name="直線コネクタ 482"/>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84"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85" name="直線コネクタ 484"/>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7455</xdr:rowOff>
    </xdr:from>
    <xdr:ext cx="469744" cy="259045"/>
    <xdr:sp macro="" textlink="">
      <xdr:nvSpPr>
        <xdr:cNvPr id="486" name="【認定こども園・幼稚園・保育所】&#10;一人当たり面積平均値テキスト"/>
        <xdr:cNvSpPr txBox="1"/>
      </xdr:nvSpPr>
      <xdr:spPr>
        <a:xfrm>
          <a:off x="22199600" y="6522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156028</xdr:rowOff>
    </xdr:from>
    <xdr:to>
      <xdr:col>116</xdr:col>
      <xdr:colOff>114300</xdr:colOff>
      <xdr:row>39</xdr:row>
      <xdr:rowOff>86178</xdr:rowOff>
    </xdr:to>
    <xdr:sp macro="" textlink="">
      <xdr:nvSpPr>
        <xdr:cNvPr id="487" name="フローチャート: 判断 486"/>
        <xdr:cNvSpPr/>
      </xdr:nvSpPr>
      <xdr:spPr>
        <a:xfrm>
          <a:off x="22110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159294</xdr:rowOff>
    </xdr:from>
    <xdr:to>
      <xdr:col>112</xdr:col>
      <xdr:colOff>38100</xdr:colOff>
      <xdr:row>39</xdr:row>
      <xdr:rowOff>89444</xdr:rowOff>
    </xdr:to>
    <xdr:sp macro="" textlink="">
      <xdr:nvSpPr>
        <xdr:cNvPr id="488" name="フローチャート: 判断 487"/>
        <xdr:cNvSpPr/>
      </xdr:nvSpPr>
      <xdr:spPr>
        <a:xfrm>
          <a:off x="212725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5806</xdr:rowOff>
    </xdr:from>
    <xdr:to>
      <xdr:col>107</xdr:col>
      <xdr:colOff>101600</xdr:colOff>
      <xdr:row>39</xdr:row>
      <xdr:rowOff>107406</xdr:rowOff>
    </xdr:to>
    <xdr:sp macro="" textlink="">
      <xdr:nvSpPr>
        <xdr:cNvPr id="489" name="フローチャート: 判断 488"/>
        <xdr:cNvSpPr/>
      </xdr:nvSpPr>
      <xdr:spPr>
        <a:xfrm>
          <a:off x="20383500" y="669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46627</xdr:rowOff>
    </xdr:from>
    <xdr:to>
      <xdr:col>102</xdr:col>
      <xdr:colOff>165100</xdr:colOff>
      <xdr:row>39</xdr:row>
      <xdr:rowOff>148227</xdr:rowOff>
    </xdr:to>
    <xdr:sp macro="" textlink="">
      <xdr:nvSpPr>
        <xdr:cNvPr id="490" name="フローチャート: 判断 489"/>
        <xdr:cNvSpPr/>
      </xdr:nvSpPr>
      <xdr:spPr>
        <a:xfrm>
          <a:off x="19494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149497</xdr:rowOff>
    </xdr:from>
    <xdr:to>
      <xdr:col>98</xdr:col>
      <xdr:colOff>38100</xdr:colOff>
      <xdr:row>39</xdr:row>
      <xdr:rowOff>79647</xdr:rowOff>
    </xdr:to>
    <xdr:sp macro="" textlink="">
      <xdr:nvSpPr>
        <xdr:cNvPr id="491" name="フローチャート: 判断 490"/>
        <xdr:cNvSpPr/>
      </xdr:nvSpPr>
      <xdr:spPr>
        <a:xfrm>
          <a:off x="18605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497" name="楕円 496"/>
        <xdr:cNvSpPr/>
      </xdr:nvSpPr>
      <xdr:spPr>
        <a:xfrm>
          <a:off x="221107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15257</xdr:rowOff>
    </xdr:from>
    <xdr:ext cx="469744" cy="259045"/>
    <xdr:sp macro="" textlink="">
      <xdr:nvSpPr>
        <xdr:cNvPr id="498" name="【認定こども園・幼稚園・保育所】&#10;一人当たり面積該当値テキスト"/>
        <xdr:cNvSpPr txBox="1"/>
      </xdr:nvSpPr>
      <xdr:spPr>
        <a:xfrm>
          <a:off x="22199600"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54791</xdr:rowOff>
    </xdr:from>
    <xdr:to>
      <xdr:col>112</xdr:col>
      <xdr:colOff>38100</xdr:colOff>
      <xdr:row>39</xdr:row>
      <xdr:rowOff>156391</xdr:rowOff>
    </xdr:to>
    <xdr:sp macro="" textlink="">
      <xdr:nvSpPr>
        <xdr:cNvPr id="499" name="楕円 498"/>
        <xdr:cNvSpPr/>
      </xdr:nvSpPr>
      <xdr:spPr>
        <a:xfrm>
          <a:off x="21272500" y="67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87630</xdr:rowOff>
    </xdr:from>
    <xdr:to>
      <xdr:col>116</xdr:col>
      <xdr:colOff>63500</xdr:colOff>
      <xdr:row>39</xdr:row>
      <xdr:rowOff>105591</xdr:rowOff>
    </xdr:to>
    <xdr:cxnSp macro="">
      <xdr:nvCxnSpPr>
        <xdr:cNvPr id="500" name="直線コネクタ 499"/>
        <xdr:cNvCxnSpPr/>
      </xdr:nvCxnSpPr>
      <xdr:spPr>
        <a:xfrm flipV="1">
          <a:off x="21323300" y="6774180"/>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69487</xdr:rowOff>
    </xdr:from>
    <xdr:to>
      <xdr:col>107</xdr:col>
      <xdr:colOff>101600</xdr:colOff>
      <xdr:row>39</xdr:row>
      <xdr:rowOff>171087</xdr:rowOff>
    </xdr:to>
    <xdr:sp macro="" textlink="">
      <xdr:nvSpPr>
        <xdr:cNvPr id="501" name="楕円 500"/>
        <xdr:cNvSpPr/>
      </xdr:nvSpPr>
      <xdr:spPr>
        <a:xfrm>
          <a:off x="20383500" y="67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105591</xdr:rowOff>
    </xdr:from>
    <xdr:to>
      <xdr:col>111</xdr:col>
      <xdr:colOff>177800</xdr:colOff>
      <xdr:row>39</xdr:row>
      <xdr:rowOff>120287</xdr:rowOff>
    </xdr:to>
    <xdr:cxnSp macro="">
      <xdr:nvCxnSpPr>
        <xdr:cNvPr id="502" name="直線コネクタ 501"/>
        <xdr:cNvCxnSpPr/>
      </xdr:nvCxnSpPr>
      <xdr:spPr>
        <a:xfrm flipV="1">
          <a:off x="20434300" y="679214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80917</xdr:rowOff>
    </xdr:from>
    <xdr:to>
      <xdr:col>102</xdr:col>
      <xdr:colOff>165100</xdr:colOff>
      <xdr:row>40</xdr:row>
      <xdr:rowOff>11067</xdr:rowOff>
    </xdr:to>
    <xdr:sp macro="" textlink="">
      <xdr:nvSpPr>
        <xdr:cNvPr id="503" name="楕円 502"/>
        <xdr:cNvSpPr/>
      </xdr:nvSpPr>
      <xdr:spPr>
        <a:xfrm>
          <a:off x="19494500" y="676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120287</xdr:rowOff>
    </xdr:from>
    <xdr:to>
      <xdr:col>107</xdr:col>
      <xdr:colOff>50800</xdr:colOff>
      <xdr:row>39</xdr:row>
      <xdr:rowOff>131717</xdr:rowOff>
    </xdr:to>
    <xdr:cxnSp macro="">
      <xdr:nvCxnSpPr>
        <xdr:cNvPr id="504" name="直線コネクタ 503"/>
        <xdr:cNvCxnSpPr/>
      </xdr:nvCxnSpPr>
      <xdr:spPr>
        <a:xfrm flipV="1">
          <a:off x="19545300" y="680683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92347</xdr:rowOff>
    </xdr:from>
    <xdr:to>
      <xdr:col>98</xdr:col>
      <xdr:colOff>38100</xdr:colOff>
      <xdr:row>40</xdr:row>
      <xdr:rowOff>22497</xdr:rowOff>
    </xdr:to>
    <xdr:sp macro="" textlink="">
      <xdr:nvSpPr>
        <xdr:cNvPr id="505" name="楕円 504"/>
        <xdr:cNvSpPr/>
      </xdr:nvSpPr>
      <xdr:spPr>
        <a:xfrm>
          <a:off x="18605500" y="67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131717</xdr:rowOff>
    </xdr:from>
    <xdr:to>
      <xdr:col>102</xdr:col>
      <xdr:colOff>114300</xdr:colOff>
      <xdr:row>39</xdr:row>
      <xdr:rowOff>143147</xdr:rowOff>
    </xdr:to>
    <xdr:cxnSp macro="">
      <xdr:nvCxnSpPr>
        <xdr:cNvPr id="506" name="直線コネクタ 505"/>
        <xdr:cNvCxnSpPr/>
      </xdr:nvCxnSpPr>
      <xdr:spPr>
        <a:xfrm flipV="1">
          <a:off x="18656300" y="681826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105971</xdr:rowOff>
    </xdr:from>
    <xdr:ext cx="469744" cy="259045"/>
    <xdr:sp macro="" textlink="">
      <xdr:nvSpPr>
        <xdr:cNvPr id="507" name="n_1aveValue【認定こども園・幼稚園・保育所】&#10;一人当たり面積"/>
        <xdr:cNvSpPr txBox="1"/>
      </xdr:nvSpPr>
      <xdr:spPr>
        <a:xfrm>
          <a:off x="21075727" y="644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123933</xdr:rowOff>
    </xdr:from>
    <xdr:ext cx="469744" cy="259045"/>
    <xdr:sp macro="" textlink="">
      <xdr:nvSpPr>
        <xdr:cNvPr id="508" name="n_2aveValue【認定こども園・幼稚園・保育所】&#10;一人当たり面積"/>
        <xdr:cNvSpPr txBox="1"/>
      </xdr:nvSpPr>
      <xdr:spPr>
        <a:xfrm>
          <a:off x="20199427" y="646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164754</xdr:rowOff>
    </xdr:from>
    <xdr:ext cx="469744" cy="259045"/>
    <xdr:sp macro="" textlink="">
      <xdr:nvSpPr>
        <xdr:cNvPr id="509" name="n_3aveValue【認定こども園・幼稚園・保育所】&#10;一人当たり面積"/>
        <xdr:cNvSpPr txBox="1"/>
      </xdr:nvSpPr>
      <xdr:spPr>
        <a:xfrm>
          <a:off x="19310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96174</xdr:rowOff>
    </xdr:from>
    <xdr:ext cx="469744" cy="259045"/>
    <xdr:sp macro="" textlink="">
      <xdr:nvSpPr>
        <xdr:cNvPr id="510" name="n_4aveValue【認定こども園・幼稚園・保育所】&#10;一人当たり面積"/>
        <xdr:cNvSpPr txBox="1"/>
      </xdr:nvSpPr>
      <xdr:spPr>
        <a:xfrm>
          <a:off x="18421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147518</xdr:rowOff>
    </xdr:from>
    <xdr:ext cx="469744" cy="259045"/>
    <xdr:sp macro="" textlink="">
      <xdr:nvSpPr>
        <xdr:cNvPr id="511" name="n_1mainValue【認定こども園・幼稚園・保育所】&#10;一人当たり面積"/>
        <xdr:cNvSpPr txBox="1"/>
      </xdr:nvSpPr>
      <xdr:spPr>
        <a:xfrm>
          <a:off x="21075727" y="683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162214</xdr:rowOff>
    </xdr:from>
    <xdr:ext cx="469744" cy="259045"/>
    <xdr:sp macro="" textlink="">
      <xdr:nvSpPr>
        <xdr:cNvPr id="512" name="n_2mainValue【認定こども園・幼稚園・保育所】&#10;一人当たり面積"/>
        <xdr:cNvSpPr txBox="1"/>
      </xdr:nvSpPr>
      <xdr:spPr>
        <a:xfrm>
          <a:off x="20199427" y="684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2194</xdr:rowOff>
    </xdr:from>
    <xdr:ext cx="469744" cy="259045"/>
    <xdr:sp macro="" textlink="">
      <xdr:nvSpPr>
        <xdr:cNvPr id="513" name="n_3mainValue【認定こども園・幼稚園・保育所】&#10;一人当たり面積"/>
        <xdr:cNvSpPr txBox="1"/>
      </xdr:nvSpPr>
      <xdr:spPr>
        <a:xfrm>
          <a:off x="19310427" y="686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13624</xdr:rowOff>
    </xdr:from>
    <xdr:ext cx="469744" cy="259045"/>
    <xdr:sp macro="" textlink="">
      <xdr:nvSpPr>
        <xdr:cNvPr id="514" name="n_4mainValue【認定こども園・幼稚園・保育所】&#10;一人当たり面積"/>
        <xdr:cNvSpPr txBox="1"/>
      </xdr:nvSpPr>
      <xdr:spPr>
        <a:xfrm>
          <a:off x="18421427" y="687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5" name="テキスト ボックス 52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6" name="直線コネクタ 52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7" name="テキスト ボックス 52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8" name="直線コネクタ 52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9" name="テキスト ボックス 52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0" name="直線コネクタ 52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1" name="テキスト ボックス 53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2" name="直線コネクタ 53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3" name="テキスト ボックス 53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4" name="直線コネクタ 53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5" name="テキスト ボックス 53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7" name="テキスト ボックス 53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539" name="直線コネクタ 538"/>
        <xdr:cNvCxnSpPr/>
      </xdr:nvCxnSpPr>
      <xdr:spPr>
        <a:xfrm flipV="1">
          <a:off x="16318864" y="945261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540" name="【学校施設】&#10;有形固定資産減価償却率最小値テキスト"/>
        <xdr:cNvSpPr txBox="1"/>
      </xdr:nvSpPr>
      <xdr:spPr>
        <a:xfrm>
          <a:off x="16357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541" name="直線コネクタ 540"/>
        <xdr:cNvCxnSpPr/>
      </xdr:nvCxnSpPr>
      <xdr:spPr>
        <a:xfrm>
          <a:off x="16230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42" name="【学校施設】&#10;有形固定資産減価償却率最大値テキスト"/>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43" name="直線コネクタ 542"/>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4462</xdr:rowOff>
    </xdr:from>
    <xdr:ext cx="405111" cy="259045"/>
    <xdr:sp macro="" textlink="">
      <xdr:nvSpPr>
        <xdr:cNvPr id="544" name="【学校施設】&#10;有形固定資産減価償却率平均値テキスト"/>
        <xdr:cNvSpPr txBox="1"/>
      </xdr:nvSpPr>
      <xdr:spPr>
        <a:xfrm>
          <a:off x="16357600" y="1012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45" name="フローチャート: 判断 544"/>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546" name="フローチャート: 判断 545"/>
        <xdr:cNvSpPr/>
      </xdr:nvSpPr>
      <xdr:spPr>
        <a:xfrm>
          <a:off x="15430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547" name="フローチャート: 判断 546"/>
        <xdr:cNvSpPr/>
      </xdr:nvSpPr>
      <xdr:spPr>
        <a:xfrm>
          <a:off x="14541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48" name="フローチャート: 判断 547"/>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549" name="フローチャート: 判断 548"/>
        <xdr:cNvSpPr/>
      </xdr:nvSpPr>
      <xdr:spPr>
        <a:xfrm>
          <a:off x="12763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0" name="テキスト ボックス 5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1" name="テキスト ボックス 5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2" name="テキスト ボックス 5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3" name="テキスト ボックス 5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4" name="テキスト ボックス 5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151130</xdr:rowOff>
    </xdr:from>
    <xdr:to>
      <xdr:col>85</xdr:col>
      <xdr:colOff>177800</xdr:colOff>
      <xdr:row>62</xdr:row>
      <xdr:rowOff>81280</xdr:rowOff>
    </xdr:to>
    <xdr:sp macro="" textlink="">
      <xdr:nvSpPr>
        <xdr:cNvPr id="555" name="楕円 554"/>
        <xdr:cNvSpPr/>
      </xdr:nvSpPr>
      <xdr:spPr>
        <a:xfrm>
          <a:off x="162687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129557</xdr:rowOff>
    </xdr:from>
    <xdr:ext cx="405111" cy="259045"/>
    <xdr:sp macro="" textlink="">
      <xdr:nvSpPr>
        <xdr:cNvPr id="556" name="【学校施設】&#10;有形固定資産減価償却率該当値テキスト"/>
        <xdr:cNvSpPr txBox="1"/>
      </xdr:nvSpPr>
      <xdr:spPr>
        <a:xfrm>
          <a:off x="16357600"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122555</xdr:rowOff>
    </xdr:from>
    <xdr:to>
      <xdr:col>81</xdr:col>
      <xdr:colOff>101600</xdr:colOff>
      <xdr:row>62</xdr:row>
      <xdr:rowOff>52705</xdr:rowOff>
    </xdr:to>
    <xdr:sp macro="" textlink="">
      <xdr:nvSpPr>
        <xdr:cNvPr id="557" name="楕円 556"/>
        <xdr:cNvSpPr/>
      </xdr:nvSpPr>
      <xdr:spPr>
        <a:xfrm>
          <a:off x="15430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1905</xdr:rowOff>
    </xdr:from>
    <xdr:to>
      <xdr:col>85</xdr:col>
      <xdr:colOff>127000</xdr:colOff>
      <xdr:row>62</xdr:row>
      <xdr:rowOff>30480</xdr:rowOff>
    </xdr:to>
    <xdr:cxnSp macro="">
      <xdr:nvCxnSpPr>
        <xdr:cNvPr id="558" name="直線コネクタ 557"/>
        <xdr:cNvCxnSpPr/>
      </xdr:nvCxnSpPr>
      <xdr:spPr>
        <a:xfrm>
          <a:off x="15481300" y="1063180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84455</xdr:rowOff>
    </xdr:from>
    <xdr:to>
      <xdr:col>76</xdr:col>
      <xdr:colOff>165100</xdr:colOff>
      <xdr:row>62</xdr:row>
      <xdr:rowOff>14605</xdr:rowOff>
    </xdr:to>
    <xdr:sp macro="" textlink="">
      <xdr:nvSpPr>
        <xdr:cNvPr id="559" name="楕円 558"/>
        <xdr:cNvSpPr/>
      </xdr:nvSpPr>
      <xdr:spPr>
        <a:xfrm>
          <a:off x="145415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135255</xdr:rowOff>
    </xdr:from>
    <xdr:to>
      <xdr:col>81</xdr:col>
      <xdr:colOff>50800</xdr:colOff>
      <xdr:row>62</xdr:row>
      <xdr:rowOff>1905</xdr:rowOff>
    </xdr:to>
    <xdr:cxnSp macro="">
      <xdr:nvCxnSpPr>
        <xdr:cNvPr id="560" name="直線コネクタ 559"/>
        <xdr:cNvCxnSpPr/>
      </xdr:nvCxnSpPr>
      <xdr:spPr>
        <a:xfrm>
          <a:off x="14592300" y="105937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63500</xdr:rowOff>
    </xdr:from>
    <xdr:to>
      <xdr:col>72</xdr:col>
      <xdr:colOff>38100</xdr:colOff>
      <xdr:row>61</xdr:row>
      <xdr:rowOff>165100</xdr:rowOff>
    </xdr:to>
    <xdr:sp macro="" textlink="">
      <xdr:nvSpPr>
        <xdr:cNvPr id="561" name="楕円 560"/>
        <xdr:cNvSpPr/>
      </xdr:nvSpPr>
      <xdr:spPr>
        <a:xfrm>
          <a:off x="13652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114300</xdr:rowOff>
    </xdr:from>
    <xdr:to>
      <xdr:col>76</xdr:col>
      <xdr:colOff>114300</xdr:colOff>
      <xdr:row>61</xdr:row>
      <xdr:rowOff>135255</xdr:rowOff>
    </xdr:to>
    <xdr:cxnSp macro="">
      <xdr:nvCxnSpPr>
        <xdr:cNvPr id="562" name="直線コネクタ 561"/>
        <xdr:cNvCxnSpPr/>
      </xdr:nvCxnSpPr>
      <xdr:spPr>
        <a:xfrm>
          <a:off x="13703300" y="105727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25400</xdr:rowOff>
    </xdr:from>
    <xdr:to>
      <xdr:col>67</xdr:col>
      <xdr:colOff>101600</xdr:colOff>
      <xdr:row>61</xdr:row>
      <xdr:rowOff>127000</xdr:rowOff>
    </xdr:to>
    <xdr:sp macro="" textlink="">
      <xdr:nvSpPr>
        <xdr:cNvPr id="563" name="楕円 562"/>
        <xdr:cNvSpPr/>
      </xdr:nvSpPr>
      <xdr:spPr>
        <a:xfrm>
          <a:off x="12763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76200</xdr:rowOff>
    </xdr:from>
    <xdr:to>
      <xdr:col>71</xdr:col>
      <xdr:colOff>177800</xdr:colOff>
      <xdr:row>61</xdr:row>
      <xdr:rowOff>114300</xdr:rowOff>
    </xdr:to>
    <xdr:cxnSp macro="">
      <xdr:nvCxnSpPr>
        <xdr:cNvPr id="564" name="直線コネクタ 563"/>
        <xdr:cNvCxnSpPr/>
      </xdr:nvCxnSpPr>
      <xdr:spPr>
        <a:xfrm>
          <a:off x="12814300" y="10534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120667</xdr:rowOff>
    </xdr:from>
    <xdr:ext cx="405111" cy="259045"/>
    <xdr:sp macro="" textlink="">
      <xdr:nvSpPr>
        <xdr:cNvPr id="565" name="n_1aveValue【学校施設】&#10;有形固定資産減価償却率"/>
        <xdr:cNvSpPr txBox="1"/>
      </xdr:nvSpPr>
      <xdr:spPr>
        <a:xfrm>
          <a:off x="15266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101617</xdr:rowOff>
    </xdr:from>
    <xdr:ext cx="405111" cy="259045"/>
    <xdr:sp macro="" textlink="">
      <xdr:nvSpPr>
        <xdr:cNvPr id="566" name="n_2aveValue【学校施設】&#10;有形固定資産減価償却率"/>
        <xdr:cNvSpPr txBox="1"/>
      </xdr:nvSpPr>
      <xdr:spPr>
        <a:xfrm>
          <a:off x="14389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567" name="n_3aveValue【学校施設】&#10;有形固定資産減価償却率"/>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8272</xdr:rowOff>
    </xdr:from>
    <xdr:ext cx="405111" cy="259045"/>
    <xdr:sp macro="" textlink="">
      <xdr:nvSpPr>
        <xdr:cNvPr id="568" name="n_4aveValue【学校施設】&#10;有形固定資産減価償却率"/>
        <xdr:cNvSpPr txBox="1"/>
      </xdr:nvSpPr>
      <xdr:spPr>
        <a:xfrm>
          <a:off x="12611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43832</xdr:rowOff>
    </xdr:from>
    <xdr:ext cx="405111" cy="259045"/>
    <xdr:sp macro="" textlink="">
      <xdr:nvSpPr>
        <xdr:cNvPr id="569" name="n_1mainValue【学校施設】&#10;有形固定資産減価償却率"/>
        <xdr:cNvSpPr txBox="1"/>
      </xdr:nvSpPr>
      <xdr:spPr>
        <a:xfrm>
          <a:off x="15266044"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5732</xdr:rowOff>
    </xdr:from>
    <xdr:ext cx="405111" cy="259045"/>
    <xdr:sp macro="" textlink="">
      <xdr:nvSpPr>
        <xdr:cNvPr id="570" name="n_2mainValue【学校施設】&#10;有形固定資産減価償却率"/>
        <xdr:cNvSpPr txBox="1"/>
      </xdr:nvSpPr>
      <xdr:spPr>
        <a:xfrm>
          <a:off x="14389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156227</xdr:rowOff>
    </xdr:from>
    <xdr:ext cx="405111" cy="259045"/>
    <xdr:sp macro="" textlink="">
      <xdr:nvSpPr>
        <xdr:cNvPr id="571" name="n_3mainValue【学校施設】&#10;有形固定資産減価償却率"/>
        <xdr:cNvSpPr txBox="1"/>
      </xdr:nvSpPr>
      <xdr:spPr>
        <a:xfrm>
          <a:off x="13500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118127</xdr:rowOff>
    </xdr:from>
    <xdr:ext cx="405111" cy="259045"/>
    <xdr:sp macro="" textlink="">
      <xdr:nvSpPr>
        <xdr:cNvPr id="572" name="n_4mainValue【学校施設】&#10;有形固定資産減価償却率"/>
        <xdr:cNvSpPr txBox="1"/>
      </xdr:nvSpPr>
      <xdr:spPr>
        <a:xfrm>
          <a:off x="12611744"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4" name="テキスト ボックス 593"/>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6" name="テキスト ボックス 59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598" name="直線コネクタ 597"/>
        <xdr:cNvCxnSpPr/>
      </xdr:nvCxnSpPr>
      <xdr:spPr>
        <a:xfrm flipV="1">
          <a:off x="22160864" y="9487553"/>
          <a:ext cx="0" cy="149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599" name="【学校施設】&#10;一人当たり面積最小値テキスト"/>
        <xdr:cNvSpPr txBox="1"/>
      </xdr:nvSpPr>
      <xdr:spPr>
        <a:xfrm>
          <a:off x="22199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600" name="直線コネクタ 599"/>
        <xdr:cNvCxnSpPr/>
      </xdr:nvCxnSpPr>
      <xdr:spPr>
        <a:xfrm>
          <a:off x="22072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601" name="【学校施設】&#10;一人当たり面積最大値テキスト"/>
        <xdr:cNvSpPr txBox="1"/>
      </xdr:nvSpPr>
      <xdr:spPr>
        <a:xfrm>
          <a:off x="22199600" y="92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602" name="直線コネクタ 601"/>
        <xdr:cNvCxnSpPr/>
      </xdr:nvCxnSpPr>
      <xdr:spPr>
        <a:xfrm>
          <a:off x="22072600" y="948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131244</xdr:rowOff>
    </xdr:from>
    <xdr:ext cx="469744" cy="259045"/>
    <xdr:sp macro="" textlink="">
      <xdr:nvSpPr>
        <xdr:cNvPr id="603" name="【学校施設】&#10;一人当たり面積平均値テキスト"/>
        <xdr:cNvSpPr txBox="1"/>
      </xdr:nvSpPr>
      <xdr:spPr>
        <a:xfrm>
          <a:off x="22199600" y="10589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604" name="フローチャート: 判断 603"/>
        <xdr:cNvSpPr/>
      </xdr:nvSpPr>
      <xdr:spPr>
        <a:xfrm>
          <a:off x="22110700" y="106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3574</xdr:rowOff>
    </xdr:from>
    <xdr:to>
      <xdr:col>112</xdr:col>
      <xdr:colOff>38100</xdr:colOff>
      <xdr:row>62</xdr:row>
      <xdr:rowOff>105174</xdr:rowOff>
    </xdr:to>
    <xdr:sp macro="" textlink="">
      <xdr:nvSpPr>
        <xdr:cNvPr id="605" name="フローチャート: 判断 604"/>
        <xdr:cNvSpPr/>
      </xdr:nvSpPr>
      <xdr:spPr>
        <a:xfrm>
          <a:off x="21272500" y="106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13535</xdr:rowOff>
    </xdr:from>
    <xdr:to>
      <xdr:col>107</xdr:col>
      <xdr:colOff>101600</xdr:colOff>
      <xdr:row>62</xdr:row>
      <xdr:rowOff>115135</xdr:rowOff>
    </xdr:to>
    <xdr:sp macro="" textlink="">
      <xdr:nvSpPr>
        <xdr:cNvPr id="606" name="フローチャート: 判断 605"/>
        <xdr:cNvSpPr/>
      </xdr:nvSpPr>
      <xdr:spPr>
        <a:xfrm>
          <a:off x="20383500" y="1064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28720</xdr:rowOff>
    </xdr:from>
    <xdr:to>
      <xdr:col>102</xdr:col>
      <xdr:colOff>165100</xdr:colOff>
      <xdr:row>62</xdr:row>
      <xdr:rowOff>130320</xdr:rowOff>
    </xdr:to>
    <xdr:sp macro="" textlink="">
      <xdr:nvSpPr>
        <xdr:cNvPr id="607" name="フローチャート: 判断 606"/>
        <xdr:cNvSpPr/>
      </xdr:nvSpPr>
      <xdr:spPr>
        <a:xfrm>
          <a:off x="19494500" y="10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28884</xdr:rowOff>
    </xdr:from>
    <xdr:to>
      <xdr:col>98</xdr:col>
      <xdr:colOff>38100</xdr:colOff>
      <xdr:row>62</xdr:row>
      <xdr:rowOff>130484</xdr:rowOff>
    </xdr:to>
    <xdr:sp macro="" textlink="">
      <xdr:nvSpPr>
        <xdr:cNvPr id="608" name="フローチャート: 判断 607"/>
        <xdr:cNvSpPr/>
      </xdr:nvSpPr>
      <xdr:spPr>
        <a:xfrm>
          <a:off x="18605500" y="1065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87830</xdr:rowOff>
    </xdr:from>
    <xdr:to>
      <xdr:col>116</xdr:col>
      <xdr:colOff>114300</xdr:colOff>
      <xdr:row>62</xdr:row>
      <xdr:rowOff>17980</xdr:rowOff>
    </xdr:to>
    <xdr:sp macro="" textlink="">
      <xdr:nvSpPr>
        <xdr:cNvPr id="614" name="楕円 613"/>
        <xdr:cNvSpPr/>
      </xdr:nvSpPr>
      <xdr:spPr>
        <a:xfrm>
          <a:off x="22110700" y="1054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110707</xdr:rowOff>
    </xdr:from>
    <xdr:ext cx="469744" cy="259045"/>
    <xdr:sp macro="" textlink="">
      <xdr:nvSpPr>
        <xdr:cNvPr id="615" name="【学校施設】&#10;一人当たり面積該当値テキスト"/>
        <xdr:cNvSpPr txBox="1"/>
      </xdr:nvSpPr>
      <xdr:spPr>
        <a:xfrm>
          <a:off x="22199600" y="1039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104811</xdr:rowOff>
    </xdr:from>
    <xdr:to>
      <xdr:col>112</xdr:col>
      <xdr:colOff>38100</xdr:colOff>
      <xdr:row>62</xdr:row>
      <xdr:rowOff>34961</xdr:rowOff>
    </xdr:to>
    <xdr:sp macro="" textlink="">
      <xdr:nvSpPr>
        <xdr:cNvPr id="616" name="楕円 615"/>
        <xdr:cNvSpPr/>
      </xdr:nvSpPr>
      <xdr:spPr>
        <a:xfrm>
          <a:off x="21272500" y="1056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138630</xdr:rowOff>
    </xdr:from>
    <xdr:to>
      <xdr:col>116</xdr:col>
      <xdr:colOff>63500</xdr:colOff>
      <xdr:row>61</xdr:row>
      <xdr:rowOff>155611</xdr:rowOff>
    </xdr:to>
    <xdr:cxnSp macro="">
      <xdr:nvCxnSpPr>
        <xdr:cNvPr id="617" name="直線コネクタ 616"/>
        <xdr:cNvCxnSpPr/>
      </xdr:nvCxnSpPr>
      <xdr:spPr>
        <a:xfrm flipV="1">
          <a:off x="21323300" y="10597080"/>
          <a:ext cx="838200" cy="1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119180</xdr:rowOff>
    </xdr:from>
    <xdr:to>
      <xdr:col>107</xdr:col>
      <xdr:colOff>101600</xdr:colOff>
      <xdr:row>62</xdr:row>
      <xdr:rowOff>49330</xdr:rowOff>
    </xdr:to>
    <xdr:sp macro="" textlink="">
      <xdr:nvSpPr>
        <xdr:cNvPr id="618" name="楕円 617"/>
        <xdr:cNvSpPr/>
      </xdr:nvSpPr>
      <xdr:spPr>
        <a:xfrm>
          <a:off x="20383500" y="1057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155611</xdr:rowOff>
    </xdr:from>
    <xdr:to>
      <xdr:col>111</xdr:col>
      <xdr:colOff>177800</xdr:colOff>
      <xdr:row>61</xdr:row>
      <xdr:rowOff>169980</xdr:rowOff>
    </xdr:to>
    <xdr:cxnSp macro="">
      <xdr:nvCxnSpPr>
        <xdr:cNvPr id="619" name="直線コネクタ 618"/>
        <xdr:cNvCxnSpPr/>
      </xdr:nvCxnSpPr>
      <xdr:spPr>
        <a:xfrm flipV="1">
          <a:off x="20434300" y="10614061"/>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130447</xdr:rowOff>
    </xdr:from>
    <xdr:to>
      <xdr:col>102</xdr:col>
      <xdr:colOff>165100</xdr:colOff>
      <xdr:row>62</xdr:row>
      <xdr:rowOff>60597</xdr:rowOff>
    </xdr:to>
    <xdr:sp macro="" textlink="">
      <xdr:nvSpPr>
        <xdr:cNvPr id="620" name="楕円 619"/>
        <xdr:cNvSpPr/>
      </xdr:nvSpPr>
      <xdr:spPr>
        <a:xfrm>
          <a:off x="19494500" y="10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169980</xdr:rowOff>
    </xdr:from>
    <xdr:to>
      <xdr:col>107</xdr:col>
      <xdr:colOff>50800</xdr:colOff>
      <xdr:row>62</xdr:row>
      <xdr:rowOff>9797</xdr:rowOff>
    </xdr:to>
    <xdr:cxnSp macro="">
      <xdr:nvCxnSpPr>
        <xdr:cNvPr id="621" name="直線コネクタ 620"/>
        <xdr:cNvCxnSpPr/>
      </xdr:nvCxnSpPr>
      <xdr:spPr>
        <a:xfrm flipV="1">
          <a:off x="19545300" y="10628430"/>
          <a:ext cx="889000" cy="1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141714</xdr:rowOff>
    </xdr:from>
    <xdr:to>
      <xdr:col>98</xdr:col>
      <xdr:colOff>38100</xdr:colOff>
      <xdr:row>62</xdr:row>
      <xdr:rowOff>71864</xdr:rowOff>
    </xdr:to>
    <xdr:sp macro="" textlink="">
      <xdr:nvSpPr>
        <xdr:cNvPr id="622" name="楕円 621"/>
        <xdr:cNvSpPr/>
      </xdr:nvSpPr>
      <xdr:spPr>
        <a:xfrm>
          <a:off x="18605500" y="1060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9797</xdr:rowOff>
    </xdr:from>
    <xdr:to>
      <xdr:col>102</xdr:col>
      <xdr:colOff>114300</xdr:colOff>
      <xdr:row>62</xdr:row>
      <xdr:rowOff>21064</xdr:rowOff>
    </xdr:to>
    <xdr:cxnSp macro="">
      <xdr:nvCxnSpPr>
        <xdr:cNvPr id="623" name="直線コネクタ 622"/>
        <xdr:cNvCxnSpPr/>
      </xdr:nvCxnSpPr>
      <xdr:spPr>
        <a:xfrm flipV="1">
          <a:off x="18656300" y="10639697"/>
          <a:ext cx="889000" cy="1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96301</xdr:rowOff>
    </xdr:from>
    <xdr:ext cx="469744" cy="259045"/>
    <xdr:sp macro="" textlink="">
      <xdr:nvSpPr>
        <xdr:cNvPr id="624" name="n_1aveValue【学校施設】&#10;一人当たり面積"/>
        <xdr:cNvSpPr txBox="1"/>
      </xdr:nvSpPr>
      <xdr:spPr>
        <a:xfrm>
          <a:off x="21075727" y="1072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106262</xdr:rowOff>
    </xdr:from>
    <xdr:ext cx="469744" cy="259045"/>
    <xdr:sp macro="" textlink="">
      <xdr:nvSpPr>
        <xdr:cNvPr id="625" name="n_2aveValue【学校施設】&#10;一人当たり面積"/>
        <xdr:cNvSpPr txBox="1"/>
      </xdr:nvSpPr>
      <xdr:spPr>
        <a:xfrm>
          <a:off x="20199427" y="1073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121447</xdr:rowOff>
    </xdr:from>
    <xdr:ext cx="469744" cy="259045"/>
    <xdr:sp macro="" textlink="">
      <xdr:nvSpPr>
        <xdr:cNvPr id="626" name="n_3aveValue【学校施設】&#10;一人当たり面積"/>
        <xdr:cNvSpPr txBox="1"/>
      </xdr:nvSpPr>
      <xdr:spPr>
        <a:xfrm>
          <a:off x="19310427" y="107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121611</xdr:rowOff>
    </xdr:from>
    <xdr:ext cx="469744" cy="259045"/>
    <xdr:sp macro="" textlink="">
      <xdr:nvSpPr>
        <xdr:cNvPr id="627" name="n_4aveValue【学校施設】&#10;一人当たり面積"/>
        <xdr:cNvSpPr txBox="1"/>
      </xdr:nvSpPr>
      <xdr:spPr>
        <a:xfrm>
          <a:off x="18421427" y="1075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51488</xdr:rowOff>
    </xdr:from>
    <xdr:ext cx="469744" cy="259045"/>
    <xdr:sp macro="" textlink="">
      <xdr:nvSpPr>
        <xdr:cNvPr id="628" name="n_1mainValue【学校施設】&#10;一人当たり面積"/>
        <xdr:cNvSpPr txBox="1"/>
      </xdr:nvSpPr>
      <xdr:spPr>
        <a:xfrm>
          <a:off x="21075727" y="103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65857</xdr:rowOff>
    </xdr:from>
    <xdr:ext cx="469744" cy="259045"/>
    <xdr:sp macro="" textlink="">
      <xdr:nvSpPr>
        <xdr:cNvPr id="629" name="n_2mainValue【学校施設】&#10;一人当たり面積"/>
        <xdr:cNvSpPr txBox="1"/>
      </xdr:nvSpPr>
      <xdr:spPr>
        <a:xfrm>
          <a:off x="20199427" y="1035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77124</xdr:rowOff>
    </xdr:from>
    <xdr:ext cx="469744" cy="259045"/>
    <xdr:sp macro="" textlink="">
      <xdr:nvSpPr>
        <xdr:cNvPr id="630" name="n_3mainValue【学校施設】&#10;一人当たり面積"/>
        <xdr:cNvSpPr txBox="1"/>
      </xdr:nvSpPr>
      <xdr:spPr>
        <a:xfrm>
          <a:off x="19310427" y="1036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88391</xdr:rowOff>
    </xdr:from>
    <xdr:ext cx="469744" cy="259045"/>
    <xdr:sp macro="" textlink="">
      <xdr:nvSpPr>
        <xdr:cNvPr id="631" name="n_4mainValue【学校施設】&#10;一人当たり面積"/>
        <xdr:cNvSpPr txBox="1"/>
      </xdr:nvSpPr>
      <xdr:spPr>
        <a:xfrm>
          <a:off x="18421427" y="1037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0" name="テキスト ボックス 6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1" name="直線コネクタ 6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2" name="テキスト ボックス 64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3" name="直線コネクタ 6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4" name="テキスト ボックス 64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5" name="直線コネクタ 6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6" name="テキスト ボックス 6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7" name="直線コネクタ 6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8" name="テキスト ボックス 6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9" name="直線コネクタ 6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0" name="テキスト ボックス 6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1" name="直線コネクタ 6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2" name="テキスト ボックス 65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4" name="テキスト ボックス 65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99061</xdr:rowOff>
    </xdr:from>
    <xdr:to>
      <xdr:col>85</xdr:col>
      <xdr:colOff>126364</xdr:colOff>
      <xdr:row>86</xdr:row>
      <xdr:rowOff>114300</xdr:rowOff>
    </xdr:to>
    <xdr:cxnSp macro="">
      <xdr:nvCxnSpPr>
        <xdr:cNvPr id="656" name="直線コネクタ 655"/>
        <xdr:cNvCxnSpPr/>
      </xdr:nvCxnSpPr>
      <xdr:spPr>
        <a:xfrm flipV="1">
          <a:off x="16318864" y="1330071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8" name="直線コネクタ 65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45738</xdr:rowOff>
    </xdr:from>
    <xdr:ext cx="405111" cy="259045"/>
    <xdr:sp macro="" textlink="">
      <xdr:nvSpPr>
        <xdr:cNvPr id="659" name="【児童館】&#10;有形固定資産減価償却率最大値テキスト"/>
        <xdr:cNvSpPr txBox="1"/>
      </xdr:nvSpPr>
      <xdr:spPr>
        <a:xfrm>
          <a:off x="16357600" y="13075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99061</xdr:rowOff>
    </xdr:from>
    <xdr:to>
      <xdr:col>86</xdr:col>
      <xdr:colOff>25400</xdr:colOff>
      <xdr:row>77</xdr:row>
      <xdr:rowOff>99061</xdr:rowOff>
    </xdr:to>
    <xdr:cxnSp macro="">
      <xdr:nvCxnSpPr>
        <xdr:cNvPr id="660" name="直線コネクタ 659"/>
        <xdr:cNvCxnSpPr/>
      </xdr:nvCxnSpPr>
      <xdr:spPr>
        <a:xfrm>
          <a:off x="16230600" y="1330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154957</xdr:rowOff>
    </xdr:from>
    <xdr:ext cx="405111" cy="259045"/>
    <xdr:sp macro="" textlink="">
      <xdr:nvSpPr>
        <xdr:cNvPr id="661" name="【児童館】&#10;有形固定資産減価償却率平均値テキスト"/>
        <xdr:cNvSpPr txBox="1"/>
      </xdr:nvSpPr>
      <xdr:spPr>
        <a:xfrm>
          <a:off x="16357600" y="1387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662" name="フローチャート: 判断 661"/>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23495</xdr:rowOff>
    </xdr:from>
    <xdr:to>
      <xdr:col>81</xdr:col>
      <xdr:colOff>101600</xdr:colOff>
      <xdr:row>82</xdr:row>
      <xdr:rowOff>125095</xdr:rowOff>
    </xdr:to>
    <xdr:sp macro="" textlink="">
      <xdr:nvSpPr>
        <xdr:cNvPr id="663" name="フローチャート: 判断 662"/>
        <xdr:cNvSpPr/>
      </xdr:nvSpPr>
      <xdr:spPr>
        <a:xfrm>
          <a:off x="15430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145414</xdr:rowOff>
    </xdr:from>
    <xdr:to>
      <xdr:col>76</xdr:col>
      <xdr:colOff>165100</xdr:colOff>
      <xdr:row>82</xdr:row>
      <xdr:rowOff>75564</xdr:rowOff>
    </xdr:to>
    <xdr:sp macro="" textlink="">
      <xdr:nvSpPr>
        <xdr:cNvPr id="664" name="フローチャート: 判断 663"/>
        <xdr:cNvSpPr/>
      </xdr:nvSpPr>
      <xdr:spPr>
        <a:xfrm>
          <a:off x="14541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59689</xdr:rowOff>
    </xdr:from>
    <xdr:to>
      <xdr:col>72</xdr:col>
      <xdr:colOff>38100</xdr:colOff>
      <xdr:row>81</xdr:row>
      <xdr:rowOff>161289</xdr:rowOff>
    </xdr:to>
    <xdr:sp macro="" textlink="">
      <xdr:nvSpPr>
        <xdr:cNvPr id="665" name="フローチャート: 判断 664"/>
        <xdr:cNvSpPr/>
      </xdr:nvSpPr>
      <xdr:spPr>
        <a:xfrm>
          <a:off x="13652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57786</xdr:rowOff>
    </xdr:from>
    <xdr:to>
      <xdr:col>67</xdr:col>
      <xdr:colOff>101600</xdr:colOff>
      <xdr:row>81</xdr:row>
      <xdr:rowOff>159386</xdr:rowOff>
    </xdr:to>
    <xdr:sp macro="" textlink="">
      <xdr:nvSpPr>
        <xdr:cNvPr id="666" name="フローチャート: 判断 665"/>
        <xdr:cNvSpPr/>
      </xdr:nvSpPr>
      <xdr:spPr>
        <a:xfrm>
          <a:off x="12763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7" name="テキスト ボックス 6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8" name="テキスト ボックス 6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9" name="テキスト ボックス 6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0" name="テキスト ボックス 6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1" name="テキスト ボックス 6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636</xdr:rowOff>
    </xdr:from>
    <xdr:to>
      <xdr:col>85</xdr:col>
      <xdr:colOff>177800</xdr:colOff>
      <xdr:row>86</xdr:row>
      <xdr:rowOff>102236</xdr:rowOff>
    </xdr:to>
    <xdr:sp macro="" textlink="">
      <xdr:nvSpPr>
        <xdr:cNvPr id="672" name="楕円 671"/>
        <xdr:cNvSpPr/>
      </xdr:nvSpPr>
      <xdr:spPr>
        <a:xfrm>
          <a:off x="16268700" y="1474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87013</xdr:rowOff>
    </xdr:from>
    <xdr:ext cx="405111" cy="259045"/>
    <xdr:sp macro="" textlink="">
      <xdr:nvSpPr>
        <xdr:cNvPr id="673" name="【児童館】&#10;有形固定資産減価償却率該当値テキスト"/>
        <xdr:cNvSpPr txBox="1"/>
      </xdr:nvSpPr>
      <xdr:spPr>
        <a:xfrm>
          <a:off x="16357600" y="14660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93980</xdr:rowOff>
    </xdr:from>
    <xdr:to>
      <xdr:col>81</xdr:col>
      <xdr:colOff>101600</xdr:colOff>
      <xdr:row>86</xdr:row>
      <xdr:rowOff>24130</xdr:rowOff>
    </xdr:to>
    <xdr:sp macro="" textlink="">
      <xdr:nvSpPr>
        <xdr:cNvPr id="674" name="楕円 673"/>
        <xdr:cNvSpPr/>
      </xdr:nvSpPr>
      <xdr:spPr>
        <a:xfrm>
          <a:off x="15430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144780</xdr:rowOff>
    </xdr:from>
    <xdr:to>
      <xdr:col>85</xdr:col>
      <xdr:colOff>127000</xdr:colOff>
      <xdr:row>86</xdr:row>
      <xdr:rowOff>51436</xdr:rowOff>
    </xdr:to>
    <xdr:cxnSp macro="">
      <xdr:nvCxnSpPr>
        <xdr:cNvPr id="675" name="直線コネクタ 674"/>
        <xdr:cNvCxnSpPr/>
      </xdr:nvCxnSpPr>
      <xdr:spPr>
        <a:xfrm>
          <a:off x="15481300" y="14718030"/>
          <a:ext cx="8382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4445</xdr:rowOff>
    </xdr:from>
    <xdr:to>
      <xdr:col>76</xdr:col>
      <xdr:colOff>165100</xdr:colOff>
      <xdr:row>85</xdr:row>
      <xdr:rowOff>106045</xdr:rowOff>
    </xdr:to>
    <xdr:sp macro="" textlink="">
      <xdr:nvSpPr>
        <xdr:cNvPr id="676" name="楕円 675"/>
        <xdr:cNvSpPr/>
      </xdr:nvSpPr>
      <xdr:spPr>
        <a:xfrm>
          <a:off x="145415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55245</xdr:rowOff>
    </xdr:from>
    <xdr:to>
      <xdr:col>81</xdr:col>
      <xdr:colOff>50800</xdr:colOff>
      <xdr:row>85</xdr:row>
      <xdr:rowOff>144780</xdr:rowOff>
    </xdr:to>
    <xdr:cxnSp macro="">
      <xdr:nvCxnSpPr>
        <xdr:cNvPr id="677" name="直線コネクタ 676"/>
        <xdr:cNvCxnSpPr/>
      </xdr:nvCxnSpPr>
      <xdr:spPr>
        <a:xfrm>
          <a:off x="14592300" y="14628495"/>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84455</xdr:rowOff>
    </xdr:from>
    <xdr:to>
      <xdr:col>72</xdr:col>
      <xdr:colOff>38100</xdr:colOff>
      <xdr:row>85</xdr:row>
      <xdr:rowOff>14605</xdr:rowOff>
    </xdr:to>
    <xdr:sp macro="" textlink="">
      <xdr:nvSpPr>
        <xdr:cNvPr id="678" name="楕円 677"/>
        <xdr:cNvSpPr/>
      </xdr:nvSpPr>
      <xdr:spPr>
        <a:xfrm>
          <a:off x="136525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135255</xdr:rowOff>
    </xdr:from>
    <xdr:to>
      <xdr:col>76</xdr:col>
      <xdr:colOff>114300</xdr:colOff>
      <xdr:row>85</xdr:row>
      <xdr:rowOff>55245</xdr:rowOff>
    </xdr:to>
    <xdr:cxnSp macro="">
      <xdr:nvCxnSpPr>
        <xdr:cNvPr id="679" name="直線コネクタ 678"/>
        <xdr:cNvCxnSpPr/>
      </xdr:nvCxnSpPr>
      <xdr:spPr>
        <a:xfrm>
          <a:off x="13703300" y="1453705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166370</xdr:rowOff>
    </xdr:from>
    <xdr:to>
      <xdr:col>67</xdr:col>
      <xdr:colOff>101600</xdr:colOff>
      <xdr:row>84</xdr:row>
      <xdr:rowOff>96520</xdr:rowOff>
    </xdr:to>
    <xdr:sp macro="" textlink="">
      <xdr:nvSpPr>
        <xdr:cNvPr id="680" name="楕円 679"/>
        <xdr:cNvSpPr/>
      </xdr:nvSpPr>
      <xdr:spPr>
        <a:xfrm>
          <a:off x="12763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45720</xdr:rowOff>
    </xdr:from>
    <xdr:to>
      <xdr:col>71</xdr:col>
      <xdr:colOff>177800</xdr:colOff>
      <xdr:row>84</xdr:row>
      <xdr:rowOff>135255</xdr:rowOff>
    </xdr:to>
    <xdr:cxnSp macro="">
      <xdr:nvCxnSpPr>
        <xdr:cNvPr id="681" name="直線コネクタ 680"/>
        <xdr:cNvCxnSpPr/>
      </xdr:nvCxnSpPr>
      <xdr:spPr>
        <a:xfrm>
          <a:off x="12814300" y="14447520"/>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141622</xdr:rowOff>
    </xdr:from>
    <xdr:ext cx="405111" cy="259045"/>
    <xdr:sp macro="" textlink="">
      <xdr:nvSpPr>
        <xdr:cNvPr id="682" name="n_1aveValue【児童館】&#10;有形固定資産減価償却率"/>
        <xdr:cNvSpPr txBox="1"/>
      </xdr:nvSpPr>
      <xdr:spPr>
        <a:xfrm>
          <a:off x="152660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92091</xdr:rowOff>
    </xdr:from>
    <xdr:ext cx="405111" cy="259045"/>
    <xdr:sp macro="" textlink="">
      <xdr:nvSpPr>
        <xdr:cNvPr id="683" name="n_2aveValue【児童館】&#10;有形固定資産減価償却率"/>
        <xdr:cNvSpPr txBox="1"/>
      </xdr:nvSpPr>
      <xdr:spPr>
        <a:xfrm>
          <a:off x="14389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6366</xdr:rowOff>
    </xdr:from>
    <xdr:ext cx="405111" cy="259045"/>
    <xdr:sp macro="" textlink="">
      <xdr:nvSpPr>
        <xdr:cNvPr id="684" name="n_3aveValue【児童館】&#10;有形固定資産減価償却率"/>
        <xdr:cNvSpPr txBox="1"/>
      </xdr:nvSpPr>
      <xdr:spPr>
        <a:xfrm>
          <a:off x="13500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4463</xdr:rowOff>
    </xdr:from>
    <xdr:ext cx="405111" cy="259045"/>
    <xdr:sp macro="" textlink="">
      <xdr:nvSpPr>
        <xdr:cNvPr id="685" name="n_4aveValue【児童館】&#10;有形固定資産減価償却率"/>
        <xdr:cNvSpPr txBox="1"/>
      </xdr:nvSpPr>
      <xdr:spPr>
        <a:xfrm>
          <a:off x="12611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15257</xdr:rowOff>
    </xdr:from>
    <xdr:ext cx="405111" cy="259045"/>
    <xdr:sp macro="" textlink="">
      <xdr:nvSpPr>
        <xdr:cNvPr id="686" name="n_1mainValue【児童館】&#10;有形固定資産減価償却率"/>
        <xdr:cNvSpPr txBox="1"/>
      </xdr:nvSpPr>
      <xdr:spPr>
        <a:xfrm>
          <a:off x="15266044" y="1475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97172</xdr:rowOff>
    </xdr:from>
    <xdr:ext cx="405111" cy="259045"/>
    <xdr:sp macro="" textlink="">
      <xdr:nvSpPr>
        <xdr:cNvPr id="687" name="n_2mainValue【児童館】&#10;有形固定資産減価償却率"/>
        <xdr:cNvSpPr txBox="1"/>
      </xdr:nvSpPr>
      <xdr:spPr>
        <a:xfrm>
          <a:off x="14389744" y="1467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5732</xdr:rowOff>
    </xdr:from>
    <xdr:ext cx="405111" cy="259045"/>
    <xdr:sp macro="" textlink="">
      <xdr:nvSpPr>
        <xdr:cNvPr id="688" name="n_3mainValue【児童館】&#10;有形固定資産減価償却率"/>
        <xdr:cNvSpPr txBox="1"/>
      </xdr:nvSpPr>
      <xdr:spPr>
        <a:xfrm>
          <a:off x="13500744"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87647</xdr:rowOff>
    </xdr:from>
    <xdr:ext cx="405111" cy="259045"/>
    <xdr:sp macro="" textlink="">
      <xdr:nvSpPr>
        <xdr:cNvPr id="689" name="n_4mainValue【児童館】&#10;有形固定資産減価償却率"/>
        <xdr:cNvSpPr txBox="1"/>
      </xdr:nvSpPr>
      <xdr:spPr>
        <a:xfrm>
          <a:off x="126117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0" name="正方形/長方形 6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1" name="正方形/長方形 6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2" name="正方形/長方形 6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3" name="正方形/長方形 6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4" name="正方形/長方形 6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5" name="正方形/長方形 6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6" name="正方形/長方形 6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7" name="正方形/長方形 6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8" name="テキスト ボックス 6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9" name="直線コネクタ 6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700" name="直線コネクタ 699"/>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701" name="テキスト ボックス 700"/>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2" name="直線コネクタ 70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3" name="テキスト ボックス 70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704" name="直線コネクタ 703"/>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705" name="テキスト ボックス 704"/>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15239</xdr:rowOff>
    </xdr:from>
    <xdr:to>
      <xdr:col>116</xdr:col>
      <xdr:colOff>62864</xdr:colOff>
      <xdr:row>85</xdr:row>
      <xdr:rowOff>3811</xdr:rowOff>
    </xdr:to>
    <xdr:cxnSp macro="">
      <xdr:nvCxnSpPr>
        <xdr:cNvPr id="709" name="直線コネクタ 708"/>
        <xdr:cNvCxnSpPr/>
      </xdr:nvCxnSpPr>
      <xdr:spPr>
        <a:xfrm flipV="1">
          <a:off x="22160864" y="13388339"/>
          <a:ext cx="0" cy="1188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7638</xdr:rowOff>
    </xdr:from>
    <xdr:ext cx="469744" cy="259045"/>
    <xdr:sp macro="" textlink="">
      <xdr:nvSpPr>
        <xdr:cNvPr id="710" name="【児童館】&#10;一人当たり面積最小値テキスト"/>
        <xdr:cNvSpPr txBox="1"/>
      </xdr:nvSpPr>
      <xdr:spPr>
        <a:xfrm>
          <a:off x="22199600" y="1458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3811</xdr:rowOff>
    </xdr:from>
    <xdr:to>
      <xdr:col>116</xdr:col>
      <xdr:colOff>152400</xdr:colOff>
      <xdr:row>85</xdr:row>
      <xdr:rowOff>3811</xdr:rowOff>
    </xdr:to>
    <xdr:cxnSp macro="">
      <xdr:nvCxnSpPr>
        <xdr:cNvPr id="711" name="直線コネクタ 710"/>
        <xdr:cNvCxnSpPr/>
      </xdr:nvCxnSpPr>
      <xdr:spPr>
        <a:xfrm>
          <a:off x="22072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133366</xdr:rowOff>
    </xdr:from>
    <xdr:ext cx="469744" cy="259045"/>
    <xdr:sp macro="" textlink="">
      <xdr:nvSpPr>
        <xdr:cNvPr id="712" name="【児童館】&#10;一人当たり面積最大値テキスト"/>
        <xdr:cNvSpPr txBox="1"/>
      </xdr:nvSpPr>
      <xdr:spPr>
        <a:xfrm>
          <a:off x="22199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15239</xdr:rowOff>
    </xdr:from>
    <xdr:to>
      <xdr:col>116</xdr:col>
      <xdr:colOff>152400</xdr:colOff>
      <xdr:row>78</xdr:row>
      <xdr:rowOff>15239</xdr:rowOff>
    </xdr:to>
    <xdr:cxnSp macro="">
      <xdr:nvCxnSpPr>
        <xdr:cNvPr id="713" name="直線コネクタ 712"/>
        <xdr:cNvCxnSpPr/>
      </xdr:nvCxnSpPr>
      <xdr:spPr>
        <a:xfrm>
          <a:off x="22072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67327</xdr:rowOff>
    </xdr:from>
    <xdr:ext cx="469744" cy="259045"/>
    <xdr:sp macro="" textlink="">
      <xdr:nvSpPr>
        <xdr:cNvPr id="714" name="【児童館】&#10;一人当たり面積平均値テキスト"/>
        <xdr:cNvSpPr txBox="1"/>
      </xdr:nvSpPr>
      <xdr:spPr>
        <a:xfrm>
          <a:off x="22199600" y="13954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44450</xdr:rowOff>
    </xdr:from>
    <xdr:to>
      <xdr:col>116</xdr:col>
      <xdr:colOff>114300</xdr:colOff>
      <xdr:row>82</xdr:row>
      <xdr:rowOff>146050</xdr:rowOff>
    </xdr:to>
    <xdr:sp macro="" textlink="">
      <xdr:nvSpPr>
        <xdr:cNvPr id="715" name="フローチャート: 判断 714"/>
        <xdr:cNvSpPr/>
      </xdr:nvSpPr>
      <xdr:spPr>
        <a:xfrm>
          <a:off x="221107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10161</xdr:rowOff>
    </xdr:from>
    <xdr:to>
      <xdr:col>112</xdr:col>
      <xdr:colOff>38100</xdr:colOff>
      <xdr:row>82</xdr:row>
      <xdr:rowOff>111761</xdr:rowOff>
    </xdr:to>
    <xdr:sp macro="" textlink="">
      <xdr:nvSpPr>
        <xdr:cNvPr id="716" name="フローチャート: 判断 715"/>
        <xdr:cNvSpPr/>
      </xdr:nvSpPr>
      <xdr:spPr>
        <a:xfrm>
          <a:off x="21272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164464</xdr:rowOff>
    </xdr:from>
    <xdr:to>
      <xdr:col>107</xdr:col>
      <xdr:colOff>101600</xdr:colOff>
      <xdr:row>82</xdr:row>
      <xdr:rowOff>94614</xdr:rowOff>
    </xdr:to>
    <xdr:sp macro="" textlink="">
      <xdr:nvSpPr>
        <xdr:cNvPr id="717" name="フローチャート: 判断 716"/>
        <xdr:cNvSpPr/>
      </xdr:nvSpPr>
      <xdr:spPr>
        <a:xfrm>
          <a:off x="20383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55880</xdr:rowOff>
    </xdr:from>
    <xdr:to>
      <xdr:col>102</xdr:col>
      <xdr:colOff>165100</xdr:colOff>
      <xdr:row>82</xdr:row>
      <xdr:rowOff>157480</xdr:rowOff>
    </xdr:to>
    <xdr:sp macro="" textlink="">
      <xdr:nvSpPr>
        <xdr:cNvPr id="718" name="フローチャート: 判断 717"/>
        <xdr:cNvSpPr/>
      </xdr:nvSpPr>
      <xdr:spPr>
        <a:xfrm>
          <a:off x="19494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15875</xdr:rowOff>
    </xdr:from>
    <xdr:to>
      <xdr:col>98</xdr:col>
      <xdr:colOff>38100</xdr:colOff>
      <xdr:row>82</xdr:row>
      <xdr:rowOff>117475</xdr:rowOff>
    </xdr:to>
    <xdr:sp macro="" textlink="">
      <xdr:nvSpPr>
        <xdr:cNvPr id="719" name="フローチャート: 判断 718"/>
        <xdr:cNvSpPr/>
      </xdr:nvSpPr>
      <xdr:spPr>
        <a:xfrm>
          <a:off x="18605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50164</xdr:rowOff>
    </xdr:from>
    <xdr:to>
      <xdr:col>116</xdr:col>
      <xdr:colOff>114300</xdr:colOff>
      <xdr:row>84</xdr:row>
      <xdr:rowOff>151764</xdr:rowOff>
    </xdr:to>
    <xdr:sp macro="" textlink="">
      <xdr:nvSpPr>
        <xdr:cNvPr id="725" name="楕円 724"/>
        <xdr:cNvSpPr/>
      </xdr:nvSpPr>
      <xdr:spPr>
        <a:xfrm>
          <a:off x="221107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136541</xdr:rowOff>
    </xdr:from>
    <xdr:ext cx="469744" cy="259045"/>
    <xdr:sp macro="" textlink="">
      <xdr:nvSpPr>
        <xdr:cNvPr id="726" name="【児童館】&#10;一人当たり面積該当値テキスト"/>
        <xdr:cNvSpPr txBox="1"/>
      </xdr:nvSpPr>
      <xdr:spPr>
        <a:xfrm>
          <a:off x="22199600" y="14366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727" name="楕円 726"/>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100964</xdr:rowOff>
    </xdr:from>
    <xdr:to>
      <xdr:col>116</xdr:col>
      <xdr:colOff>63500</xdr:colOff>
      <xdr:row>84</xdr:row>
      <xdr:rowOff>106680</xdr:rowOff>
    </xdr:to>
    <xdr:cxnSp macro="">
      <xdr:nvCxnSpPr>
        <xdr:cNvPr id="728" name="直線コネクタ 727"/>
        <xdr:cNvCxnSpPr/>
      </xdr:nvCxnSpPr>
      <xdr:spPr>
        <a:xfrm flipV="1">
          <a:off x="21323300" y="1450276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61595</xdr:rowOff>
    </xdr:from>
    <xdr:to>
      <xdr:col>107</xdr:col>
      <xdr:colOff>101600</xdr:colOff>
      <xdr:row>84</xdr:row>
      <xdr:rowOff>163195</xdr:rowOff>
    </xdr:to>
    <xdr:sp macro="" textlink="">
      <xdr:nvSpPr>
        <xdr:cNvPr id="729" name="楕円 728"/>
        <xdr:cNvSpPr/>
      </xdr:nvSpPr>
      <xdr:spPr>
        <a:xfrm>
          <a:off x="203835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106680</xdr:rowOff>
    </xdr:from>
    <xdr:to>
      <xdr:col>111</xdr:col>
      <xdr:colOff>177800</xdr:colOff>
      <xdr:row>84</xdr:row>
      <xdr:rowOff>112395</xdr:rowOff>
    </xdr:to>
    <xdr:cxnSp macro="">
      <xdr:nvCxnSpPr>
        <xdr:cNvPr id="730" name="直線コネクタ 729"/>
        <xdr:cNvCxnSpPr/>
      </xdr:nvCxnSpPr>
      <xdr:spPr>
        <a:xfrm flipV="1">
          <a:off x="20434300" y="145084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67311</xdr:rowOff>
    </xdr:from>
    <xdr:to>
      <xdr:col>102</xdr:col>
      <xdr:colOff>165100</xdr:colOff>
      <xdr:row>84</xdr:row>
      <xdr:rowOff>168911</xdr:rowOff>
    </xdr:to>
    <xdr:sp macro="" textlink="">
      <xdr:nvSpPr>
        <xdr:cNvPr id="731" name="楕円 730"/>
        <xdr:cNvSpPr/>
      </xdr:nvSpPr>
      <xdr:spPr>
        <a:xfrm>
          <a:off x="19494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112395</xdr:rowOff>
    </xdr:from>
    <xdr:to>
      <xdr:col>107</xdr:col>
      <xdr:colOff>50800</xdr:colOff>
      <xdr:row>84</xdr:row>
      <xdr:rowOff>118111</xdr:rowOff>
    </xdr:to>
    <xdr:cxnSp macro="">
      <xdr:nvCxnSpPr>
        <xdr:cNvPr id="732" name="直線コネクタ 731"/>
        <xdr:cNvCxnSpPr/>
      </xdr:nvCxnSpPr>
      <xdr:spPr>
        <a:xfrm flipV="1">
          <a:off x="19545300" y="1451419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67311</xdr:rowOff>
    </xdr:from>
    <xdr:to>
      <xdr:col>98</xdr:col>
      <xdr:colOff>38100</xdr:colOff>
      <xdr:row>84</xdr:row>
      <xdr:rowOff>168911</xdr:rowOff>
    </xdr:to>
    <xdr:sp macro="" textlink="">
      <xdr:nvSpPr>
        <xdr:cNvPr id="733" name="楕円 732"/>
        <xdr:cNvSpPr/>
      </xdr:nvSpPr>
      <xdr:spPr>
        <a:xfrm>
          <a:off x="18605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118111</xdr:rowOff>
    </xdr:from>
    <xdr:to>
      <xdr:col>102</xdr:col>
      <xdr:colOff>114300</xdr:colOff>
      <xdr:row>84</xdr:row>
      <xdr:rowOff>118111</xdr:rowOff>
    </xdr:to>
    <xdr:cxnSp macro="">
      <xdr:nvCxnSpPr>
        <xdr:cNvPr id="734" name="直線コネクタ 733"/>
        <xdr:cNvCxnSpPr/>
      </xdr:nvCxnSpPr>
      <xdr:spPr>
        <a:xfrm>
          <a:off x="18656300" y="145199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128288</xdr:rowOff>
    </xdr:from>
    <xdr:ext cx="469744" cy="259045"/>
    <xdr:sp macro="" textlink="">
      <xdr:nvSpPr>
        <xdr:cNvPr id="735" name="n_1aveValue【児童館】&#10;一人当たり面積"/>
        <xdr:cNvSpPr txBox="1"/>
      </xdr:nvSpPr>
      <xdr:spPr>
        <a:xfrm>
          <a:off x="210757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111141</xdr:rowOff>
    </xdr:from>
    <xdr:ext cx="469744" cy="259045"/>
    <xdr:sp macro="" textlink="">
      <xdr:nvSpPr>
        <xdr:cNvPr id="736" name="n_2aveValue【児童館】&#10;一人当たり面積"/>
        <xdr:cNvSpPr txBox="1"/>
      </xdr:nvSpPr>
      <xdr:spPr>
        <a:xfrm>
          <a:off x="20199427" y="1382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2557</xdr:rowOff>
    </xdr:from>
    <xdr:ext cx="469744" cy="259045"/>
    <xdr:sp macro="" textlink="">
      <xdr:nvSpPr>
        <xdr:cNvPr id="737" name="n_3aveValue【児童館】&#10;一人当たり面積"/>
        <xdr:cNvSpPr txBox="1"/>
      </xdr:nvSpPr>
      <xdr:spPr>
        <a:xfrm>
          <a:off x="19310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134002</xdr:rowOff>
    </xdr:from>
    <xdr:ext cx="469744" cy="259045"/>
    <xdr:sp macro="" textlink="">
      <xdr:nvSpPr>
        <xdr:cNvPr id="738" name="n_4aveValue【児童館】&#10;一人当たり面積"/>
        <xdr:cNvSpPr txBox="1"/>
      </xdr:nvSpPr>
      <xdr:spPr>
        <a:xfrm>
          <a:off x="18421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148607</xdr:rowOff>
    </xdr:from>
    <xdr:ext cx="469744" cy="259045"/>
    <xdr:sp macro="" textlink="">
      <xdr:nvSpPr>
        <xdr:cNvPr id="739" name="n_1mainValue【児童館】&#10;一人当たり面積"/>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154322</xdr:rowOff>
    </xdr:from>
    <xdr:ext cx="469744" cy="259045"/>
    <xdr:sp macro="" textlink="">
      <xdr:nvSpPr>
        <xdr:cNvPr id="740" name="n_2mainValue【児童館】&#10;一人当たり面積"/>
        <xdr:cNvSpPr txBox="1"/>
      </xdr:nvSpPr>
      <xdr:spPr>
        <a:xfrm>
          <a:off x="20199427" y="1455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160038</xdr:rowOff>
    </xdr:from>
    <xdr:ext cx="469744" cy="259045"/>
    <xdr:sp macro="" textlink="">
      <xdr:nvSpPr>
        <xdr:cNvPr id="741" name="n_3mainValue【児童館】&#10;一人当たり面積"/>
        <xdr:cNvSpPr txBox="1"/>
      </xdr:nvSpPr>
      <xdr:spPr>
        <a:xfrm>
          <a:off x="19310427" y="1456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160038</xdr:rowOff>
    </xdr:from>
    <xdr:ext cx="469744" cy="259045"/>
    <xdr:sp macro="" textlink="">
      <xdr:nvSpPr>
        <xdr:cNvPr id="742" name="n_4mainValue【児童館】&#10;一人当たり面積"/>
        <xdr:cNvSpPr txBox="1"/>
      </xdr:nvSpPr>
      <xdr:spPr>
        <a:xfrm>
          <a:off x="18421427" y="1456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4" name="直線コネクタ 7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5" name="テキスト ボックス 75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6" name="直線コネクタ 7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7" name="テキスト ボックス 7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8" name="直線コネクタ 7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9" name="テキスト ボックス 7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0" name="直線コネクタ 7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1" name="テキスト ボックス 7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2" name="直線コネクタ 7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3" name="テキスト ボックス 76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5" name="テキスト ボックス 764"/>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108</xdr:row>
      <xdr:rowOff>152400</xdr:rowOff>
    </xdr:to>
    <xdr:cxnSp macro="">
      <xdr:nvCxnSpPr>
        <xdr:cNvPr id="767" name="直線コネクタ 766"/>
        <xdr:cNvCxnSpPr/>
      </xdr:nvCxnSpPr>
      <xdr:spPr>
        <a:xfrm flipV="1">
          <a:off x="16318864" y="172021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8"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9" name="直線コネクタ 768"/>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405111" cy="259045"/>
    <xdr:sp macro="" textlink="">
      <xdr:nvSpPr>
        <xdr:cNvPr id="770" name="【公民館】&#10;有形固定資産減価償却率最大値テキスト"/>
        <xdr:cNvSpPr txBox="1"/>
      </xdr:nvSpPr>
      <xdr:spPr>
        <a:xfrm>
          <a:off x="163576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771" name="直線コネクタ 770"/>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45738</xdr:rowOff>
    </xdr:from>
    <xdr:ext cx="405111" cy="259045"/>
    <xdr:sp macro="" textlink="">
      <xdr:nvSpPr>
        <xdr:cNvPr id="772" name="【公民館】&#10;有形固定資産減価償却率平均値テキスト"/>
        <xdr:cNvSpPr txBox="1"/>
      </xdr:nvSpPr>
      <xdr:spPr>
        <a:xfrm>
          <a:off x="16357600" y="1804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773" name="フローチャート: 判断 772"/>
        <xdr:cNvSpPr/>
      </xdr:nvSpPr>
      <xdr:spPr>
        <a:xfrm>
          <a:off x="16268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774" name="フローチャート: 判断 773"/>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775" name="フローチャート: 判断 774"/>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776" name="フローチャート: 判断 775"/>
        <xdr:cNvSpPr/>
      </xdr:nvSpPr>
      <xdr:spPr>
        <a:xfrm>
          <a:off x="13652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84455</xdr:rowOff>
    </xdr:from>
    <xdr:to>
      <xdr:col>67</xdr:col>
      <xdr:colOff>101600</xdr:colOff>
      <xdr:row>105</xdr:row>
      <xdr:rowOff>14605</xdr:rowOff>
    </xdr:to>
    <xdr:sp macro="" textlink="">
      <xdr:nvSpPr>
        <xdr:cNvPr id="777" name="フローチャート: 判断 776"/>
        <xdr:cNvSpPr/>
      </xdr:nvSpPr>
      <xdr:spPr>
        <a:xfrm>
          <a:off x="12763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156845</xdr:rowOff>
    </xdr:from>
    <xdr:to>
      <xdr:col>85</xdr:col>
      <xdr:colOff>177800</xdr:colOff>
      <xdr:row>103</xdr:row>
      <xdr:rowOff>86995</xdr:rowOff>
    </xdr:to>
    <xdr:sp macro="" textlink="">
      <xdr:nvSpPr>
        <xdr:cNvPr id="783" name="楕円 782"/>
        <xdr:cNvSpPr/>
      </xdr:nvSpPr>
      <xdr:spPr>
        <a:xfrm>
          <a:off x="16268700" y="176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8272</xdr:rowOff>
    </xdr:from>
    <xdr:ext cx="405111" cy="259045"/>
    <xdr:sp macro="" textlink="">
      <xdr:nvSpPr>
        <xdr:cNvPr id="784" name="【公民館】&#10;有形固定資産減価償却率該当値テキスト"/>
        <xdr:cNvSpPr txBox="1"/>
      </xdr:nvSpPr>
      <xdr:spPr>
        <a:xfrm>
          <a:off x="16357600"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154939</xdr:rowOff>
    </xdr:from>
    <xdr:to>
      <xdr:col>81</xdr:col>
      <xdr:colOff>101600</xdr:colOff>
      <xdr:row>103</xdr:row>
      <xdr:rowOff>85089</xdr:rowOff>
    </xdr:to>
    <xdr:sp macro="" textlink="">
      <xdr:nvSpPr>
        <xdr:cNvPr id="785" name="楕円 784"/>
        <xdr:cNvSpPr/>
      </xdr:nvSpPr>
      <xdr:spPr>
        <a:xfrm>
          <a:off x="154305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34289</xdr:rowOff>
    </xdr:from>
    <xdr:to>
      <xdr:col>85</xdr:col>
      <xdr:colOff>127000</xdr:colOff>
      <xdr:row>103</xdr:row>
      <xdr:rowOff>36195</xdr:rowOff>
    </xdr:to>
    <xdr:cxnSp macro="">
      <xdr:nvCxnSpPr>
        <xdr:cNvPr id="786" name="直線コネクタ 785"/>
        <xdr:cNvCxnSpPr/>
      </xdr:nvCxnSpPr>
      <xdr:spPr>
        <a:xfrm>
          <a:off x="15481300" y="17693639"/>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21589</xdr:rowOff>
    </xdr:from>
    <xdr:to>
      <xdr:col>76</xdr:col>
      <xdr:colOff>165100</xdr:colOff>
      <xdr:row>105</xdr:row>
      <xdr:rowOff>123189</xdr:rowOff>
    </xdr:to>
    <xdr:sp macro="" textlink="">
      <xdr:nvSpPr>
        <xdr:cNvPr id="787" name="楕円 786"/>
        <xdr:cNvSpPr/>
      </xdr:nvSpPr>
      <xdr:spPr>
        <a:xfrm>
          <a:off x="14541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34289</xdr:rowOff>
    </xdr:from>
    <xdr:to>
      <xdr:col>81</xdr:col>
      <xdr:colOff>50800</xdr:colOff>
      <xdr:row>105</xdr:row>
      <xdr:rowOff>72389</xdr:rowOff>
    </xdr:to>
    <xdr:cxnSp macro="">
      <xdr:nvCxnSpPr>
        <xdr:cNvPr id="788" name="直線コネクタ 787"/>
        <xdr:cNvCxnSpPr/>
      </xdr:nvCxnSpPr>
      <xdr:spPr>
        <a:xfrm flipV="1">
          <a:off x="14592300" y="17693639"/>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145414</xdr:rowOff>
    </xdr:from>
    <xdr:to>
      <xdr:col>72</xdr:col>
      <xdr:colOff>38100</xdr:colOff>
      <xdr:row>105</xdr:row>
      <xdr:rowOff>75564</xdr:rowOff>
    </xdr:to>
    <xdr:sp macro="" textlink="">
      <xdr:nvSpPr>
        <xdr:cNvPr id="789" name="楕円 788"/>
        <xdr:cNvSpPr/>
      </xdr:nvSpPr>
      <xdr:spPr>
        <a:xfrm>
          <a:off x="13652500" y="1797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24764</xdr:rowOff>
    </xdr:from>
    <xdr:to>
      <xdr:col>76</xdr:col>
      <xdr:colOff>114300</xdr:colOff>
      <xdr:row>105</xdr:row>
      <xdr:rowOff>72389</xdr:rowOff>
    </xdr:to>
    <xdr:cxnSp macro="">
      <xdr:nvCxnSpPr>
        <xdr:cNvPr id="790" name="直線コネクタ 789"/>
        <xdr:cNvCxnSpPr/>
      </xdr:nvCxnSpPr>
      <xdr:spPr>
        <a:xfrm>
          <a:off x="13703300" y="1802701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99695</xdr:rowOff>
    </xdr:from>
    <xdr:to>
      <xdr:col>67</xdr:col>
      <xdr:colOff>101600</xdr:colOff>
      <xdr:row>105</xdr:row>
      <xdr:rowOff>29845</xdr:rowOff>
    </xdr:to>
    <xdr:sp macro="" textlink="">
      <xdr:nvSpPr>
        <xdr:cNvPr id="791" name="楕円 790"/>
        <xdr:cNvSpPr/>
      </xdr:nvSpPr>
      <xdr:spPr>
        <a:xfrm>
          <a:off x="12763500"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150495</xdr:rowOff>
    </xdr:from>
    <xdr:to>
      <xdr:col>71</xdr:col>
      <xdr:colOff>177800</xdr:colOff>
      <xdr:row>105</xdr:row>
      <xdr:rowOff>24764</xdr:rowOff>
    </xdr:to>
    <xdr:cxnSp macro="">
      <xdr:nvCxnSpPr>
        <xdr:cNvPr id="792" name="直線コネクタ 791"/>
        <xdr:cNvCxnSpPr/>
      </xdr:nvCxnSpPr>
      <xdr:spPr>
        <a:xfrm>
          <a:off x="12814300" y="1798129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49547</xdr:rowOff>
    </xdr:from>
    <xdr:ext cx="405111" cy="259045"/>
    <xdr:sp macro="" textlink="">
      <xdr:nvSpPr>
        <xdr:cNvPr id="793" name="n_1aveValue【公民館】&#10;有形固定資産減価償却率"/>
        <xdr:cNvSpPr txBox="1"/>
      </xdr:nvSpPr>
      <xdr:spPr>
        <a:xfrm>
          <a:off x="152660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794" name="n_2aveValue【公民館】&#10;有形固定資産減価償却率"/>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12082</xdr:rowOff>
    </xdr:from>
    <xdr:ext cx="405111" cy="259045"/>
    <xdr:sp macro="" textlink="">
      <xdr:nvSpPr>
        <xdr:cNvPr id="795" name="n_3aveValue【公民館】&#10;有形固定資産減価償却率"/>
        <xdr:cNvSpPr txBox="1"/>
      </xdr:nvSpPr>
      <xdr:spPr>
        <a:xfrm>
          <a:off x="13500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31132</xdr:rowOff>
    </xdr:from>
    <xdr:ext cx="405111" cy="259045"/>
    <xdr:sp macro="" textlink="">
      <xdr:nvSpPr>
        <xdr:cNvPr id="796" name="n_4aveValue【公民館】&#10;有形固定資産減価償却率"/>
        <xdr:cNvSpPr txBox="1"/>
      </xdr:nvSpPr>
      <xdr:spPr>
        <a:xfrm>
          <a:off x="12611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101616</xdr:rowOff>
    </xdr:from>
    <xdr:ext cx="405111" cy="259045"/>
    <xdr:sp macro="" textlink="">
      <xdr:nvSpPr>
        <xdr:cNvPr id="797" name="n_1mainValue【公民館】&#10;有形固定資産減価償却率"/>
        <xdr:cNvSpPr txBox="1"/>
      </xdr:nvSpPr>
      <xdr:spPr>
        <a:xfrm>
          <a:off x="15266044" y="1741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114316</xdr:rowOff>
    </xdr:from>
    <xdr:ext cx="405111" cy="259045"/>
    <xdr:sp macro="" textlink="">
      <xdr:nvSpPr>
        <xdr:cNvPr id="798" name="n_2mainValue【公民館】&#10;有形固定資産減価償却率"/>
        <xdr:cNvSpPr txBox="1"/>
      </xdr:nvSpPr>
      <xdr:spPr>
        <a:xfrm>
          <a:off x="14389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66691</xdr:rowOff>
    </xdr:from>
    <xdr:ext cx="405111" cy="259045"/>
    <xdr:sp macro="" textlink="">
      <xdr:nvSpPr>
        <xdr:cNvPr id="799" name="n_3mainValue【公民館】&#10;有形固定資産減価償却率"/>
        <xdr:cNvSpPr txBox="1"/>
      </xdr:nvSpPr>
      <xdr:spPr>
        <a:xfrm>
          <a:off x="13500744" y="1806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20972</xdr:rowOff>
    </xdr:from>
    <xdr:ext cx="405111" cy="259045"/>
    <xdr:sp macro="" textlink="">
      <xdr:nvSpPr>
        <xdr:cNvPr id="800" name="n_4mainValue【公民館】&#10;有形固定資産減価償却率"/>
        <xdr:cNvSpPr txBox="1"/>
      </xdr:nvSpPr>
      <xdr:spPr>
        <a:xfrm>
          <a:off x="12611744" y="1802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1" name="直線コネクタ 81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2" name="テキスト ボックス 81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3" name="直線コネクタ 81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4" name="テキスト ボックス 81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5" name="直線コネクタ 8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6" name="テキスト ボックス 8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7" name="直線コネクタ 81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8" name="テキスト ボックス 81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9" name="直線コネクタ 81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0" name="テキスト ボックス 81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169545</xdr:rowOff>
    </xdr:from>
    <xdr:to>
      <xdr:col>116</xdr:col>
      <xdr:colOff>62864</xdr:colOff>
      <xdr:row>108</xdr:row>
      <xdr:rowOff>147447</xdr:rowOff>
    </xdr:to>
    <xdr:cxnSp macro="">
      <xdr:nvCxnSpPr>
        <xdr:cNvPr id="824" name="直線コネクタ 823"/>
        <xdr:cNvCxnSpPr/>
      </xdr:nvCxnSpPr>
      <xdr:spPr>
        <a:xfrm flipV="1">
          <a:off x="22160864" y="17143095"/>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151274</xdr:rowOff>
    </xdr:from>
    <xdr:ext cx="469744" cy="259045"/>
    <xdr:sp macro="" textlink="">
      <xdr:nvSpPr>
        <xdr:cNvPr id="825" name="【公民館】&#10;一人当たり面積最小値テキスト"/>
        <xdr:cNvSpPr txBox="1"/>
      </xdr:nvSpPr>
      <xdr:spPr>
        <a:xfrm>
          <a:off x="22199600" y="1866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147447</xdr:rowOff>
    </xdr:from>
    <xdr:to>
      <xdr:col>116</xdr:col>
      <xdr:colOff>152400</xdr:colOff>
      <xdr:row>108</xdr:row>
      <xdr:rowOff>147447</xdr:rowOff>
    </xdr:to>
    <xdr:cxnSp macro="">
      <xdr:nvCxnSpPr>
        <xdr:cNvPr id="826" name="直線コネクタ 825"/>
        <xdr:cNvCxnSpPr/>
      </xdr:nvCxnSpPr>
      <xdr:spPr>
        <a:xfrm>
          <a:off x="22072600" y="1866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116222</xdr:rowOff>
    </xdr:from>
    <xdr:ext cx="469744" cy="259045"/>
    <xdr:sp macro="" textlink="">
      <xdr:nvSpPr>
        <xdr:cNvPr id="827" name="【公民館】&#10;一人当たり面積最大値テキスト"/>
        <xdr:cNvSpPr txBox="1"/>
      </xdr:nvSpPr>
      <xdr:spPr>
        <a:xfrm>
          <a:off x="22199600" y="1691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169545</xdr:rowOff>
    </xdr:from>
    <xdr:to>
      <xdr:col>116</xdr:col>
      <xdr:colOff>152400</xdr:colOff>
      <xdr:row>99</xdr:row>
      <xdr:rowOff>169545</xdr:rowOff>
    </xdr:to>
    <xdr:cxnSp macro="">
      <xdr:nvCxnSpPr>
        <xdr:cNvPr id="828" name="直線コネクタ 827"/>
        <xdr:cNvCxnSpPr/>
      </xdr:nvCxnSpPr>
      <xdr:spPr>
        <a:xfrm>
          <a:off x="22072600" y="1714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62501</xdr:rowOff>
    </xdr:from>
    <xdr:ext cx="469744" cy="259045"/>
    <xdr:sp macro="" textlink="">
      <xdr:nvSpPr>
        <xdr:cNvPr id="829" name="【公民館】&#10;一人当たり面積平均値テキスト"/>
        <xdr:cNvSpPr txBox="1"/>
      </xdr:nvSpPr>
      <xdr:spPr>
        <a:xfrm>
          <a:off x="22199600" y="18407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830" name="フローチャート: 判断 829"/>
        <xdr:cNvSpPr/>
      </xdr:nvSpPr>
      <xdr:spPr>
        <a:xfrm>
          <a:off x="221107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102363</xdr:rowOff>
    </xdr:from>
    <xdr:to>
      <xdr:col>112</xdr:col>
      <xdr:colOff>38100</xdr:colOff>
      <xdr:row>108</xdr:row>
      <xdr:rowOff>32513</xdr:rowOff>
    </xdr:to>
    <xdr:sp macro="" textlink="">
      <xdr:nvSpPr>
        <xdr:cNvPr id="831" name="フローチャート: 判断 830"/>
        <xdr:cNvSpPr/>
      </xdr:nvSpPr>
      <xdr:spPr>
        <a:xfrm>
          <a:off x="21272500" y="1844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91312</xdr:rowOff>
    </xdr:from>
    <xdr:to>
      <xdr:col>107</xdr:col>
      <xdr:colOff>101600</xdr:colOff>
      <xdr:row>108</xdr:row>
      <xdr:rowOff>21462</xdr:rowOff>
    </xdr:to>
    <xdr:sp macro="" textlink="">
      <xdr:nvSpPr>
        <xdr:cNvPr id="832" name="フローチャート: 判断 831"/>
        <xdr:cNvSpPr/>
      </xdr:nvSpPr>
      <xdr:spPr>
        <a:xfrm>
          <a:off x="20383500" y="184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833" name="フローチャート: 判断 832"/>
        <xdr:cNvSpPr/>
      </xdr:nvSpPr>
      <xdr:spPr>
        <a:xfrm>
          <a:off x="19494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104267</xdr:rowOff>
    </xdr:from>
    <xdr:to>
      <xdr:col>98</xdr:col>
      <xdr:colOff>38100</xdr:colOff>
      <xdr:row>108</xdr:row>
      <xdr:rowOff>34417</xdr:rowOff>
    </xdr:to>
    <xdr:sp macro="" textlink="">
      <xdr:nvSpPr>
        <xdr:cNvPr id="834" name="フローチャート: 判断 833"/>
        <xdr:cNvSpPr/>
      </xdr:nvSpPr>
      <xdr:spPr>
        <a:xfrm>
          <a:off x="18605500" y="1844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33401</xdr:rowOff>
    </xdr:from>
    <xdr:to>
      <xdr:col>116</xdr:col>
      <xdr:colOff>114300</xdr:colOff>
      <xdr:row>106</xdr:row>
      <xdr:rowOff>135001</xdr:rowOff>
    </xdr:to>
    <xdr:sp macro="" textlink="">
      <xdr:nvSpPr>
        <xdr:cNvPr id="840" name="楕円 839"/>
        <xdr:cNvSpPr/>
      </xdr:nvSpPr>
      <xdr:spPr>
        <a:xfrm>
          <a:off x="22110700" y="1820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56278</xdr:rowOff>
    </xdr:from>
    <xdr:ext cx="469744" cy="259045"/>
    <xdr:sp macro="" textlink="">
      <xdr:nvSpPr>
        <xdr:cNvPr id="841" name="【公民館】&#10;一人当たり面積該当値テキスト"/>
        <xdr:cNvSpPr txBox="1"/>
      </xdr:nvSpPr>
      <xdr:spPr>
        <a:xfrm>
          <a:off x="22199600" y="1805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47117</xdr:rowOff>
    </xdr:from>
    <xdr:to>
      <xdr:col>112</xdr:col>
      <xdr:colOff>38100</xdr:colOff>
      <xdr:row>106</xdr:row>
      <xdr:rowOff>148717</xdr:rowOff>
    </xdr:to>
    <xdr:sp macro="" textlink="">
      <xdr:nvSpPr>
        <xdr:cNvPr id="842" name="楕円 841"/>
        <xdr:cNvSpPr/>
      </xdr:nvSpPr>
      <xdr:spPr>
        <a:xfrm>
          <a:off x="21272500" y="1822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84201</xdr:rowOff>
    </xdr:from>
    <xdr:to>
      <xdr:col>116</xdr:col>
      <xdr:colOff>63500</xdr:colOff>
      <xdr:row>106</xdr:row>
      <xdr:rowOff>97917</xdr:rowOff>
    </xdr:to>
    <xdr:cxnSp macro="">
      <xdr:nvCxnSpPr>
        <xdr:cNvPr id="843" name="直線コネクタ 842"/>
        <xdr:cNvCxnSpPr/>
      </xdr:nvCxnSpPr>
      <xdr:spPr>
        <a:xfrm flipV="1">
          <a:off x="21323300" y="18257901"/>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55499</xdr:rowOff>
    </xdr:from>
    <xdr:to>
      <xdr:col>107</xdr:col>
      <xdr:colOff>101600</xdr:colOff>
      <xdr:row>106</xdr:row>
      <xdr:rowOff>157099</xdr:rowOff>
    </xdr:to>
    <xdr:sp macro="" textlink="">
      <xdr:nvSpPr>
        <xdr:cNvPr id="844" name="楕円 843"/>
        <xdr:cNvSpPr/>
      </xdr:nvSpPr>
      <xdr:spPr>
        <a:xfrm>
          <a:off x="20383500" y="1822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97917</xdr:rowOff>
    </xdr:from>
    <xdr:to>
      <xdr:col>111</xdr:col>
      <xdr:colOff>177800</xdr:colOff>
      <xdr:row>106</xdr:row>
      <xdr:rowOff>106299</xdr:rowOff>
    </xdr:to>
    <xdr:cxnSp macro="">
      <xdr:nvCxnSpPr>
        <xdr:cNvPr id="845" name="直線コネクタ 844"/>
        <xdr:cNvCxnSpPr/>
      </xdr:nvCxnSpPr>
      <xdr:spPr>
        <a:xfrm flipV="1">
          <a:off x="20434300" y="18271617"/>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65024</xdr:rowOff>
    </xdr:from>
    <xdr:to>
      <xdr:col>102</xdr:col>
      <xdr:colOff>165100</xdr:colOff>
      <xdr:row>106</xdr:row>
      <xdr:rowOff>166624</xdr:rowOff>
    </xdr:to>
    <xdr:sp macro="" textlink="">
      <xdr:nvSpPr>
        <xdr:cNvPr id="846" name="楕円 845"/>
        <xdr:cNvSpPr/>
      </xdr:nvSpPr>
      <xdr:spPr>
        <a:xfrm>
          <a:off x="19494500" y="182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106299</xdr:rowOff>
    </xdr:from>
    <xdr:to>
      <xdr:col>107</xdr:col>
      <xdr:colOff>50800</xdr:colOff>
      <xdr:row>106</xdr:row>
      <xdr:rowOff>115824</xdr:rowOff>
    </xdr:to>
    <xdr:cxnSp macro="">
      <xdr:nvCxnSpPr>
        <xdr:cNvPr id="847" name="直線コネクタ 846"/>
        <xdr:cNvCxnSpPr/>
      </xdr:nvCxnSpPr>
      <xdr:spPr>
        <a:xfrm flipV="1">
          <a:off x="19545300" y="1827999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74168</xdr:rowOff>
    </xdr:from>
    <xdr:to>
      <xdr:col>98</xdr:col>
      <xdr:colOff>38100</xdr:colOff>
      <xdr:row>107</xdr:row>
      <xdr:rowOff>4318</xdr:rowOff>
    </xdr:to>
    <xdr:sp macro="" textlink="">
      <xdr:nvSpPr>
        <xdr:cNvPr id="848" name="楕円 847"/>
        <xdr:cNvSpPr/>
      </xdr:nvSpPr>
      <xdr:spPr>
        <a:xfrm>
          <a:off x="18605500" y="1824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115824</xdr:rowOff>
    </xdr:from>
    <xdr:to>
      <xdr:col>102</xdr:col>
      <xdr:colOff>114300</xdr:colOff>
      <xdr:row>106</xdr:row>
      <xdr:rowOff>124968</xdr:rowOff>
    </xdr:to>
    <xdr:cxnSp macro="">
      <xdr:nvCxnSpPr>
        <xdr:cNvPr id="849" name="直線コネクタ 848"/>
        <xdr:cNvCxnSpPr/>
      </xdr:nvCxnSpPr>
      <xdr:spPr>
        <a:xfrm flipV="1">
          <a:off x="18656300" y="182895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23640</xdr:rowOff>
    </xdr:from>
    <xdr:ext cx="469744" cy="259045"/>
    <xdr:sp macro="" textlink="">
      <xdr:nvSpPr>
        <xdr:cNvPr id="850" name="n_1aveValue【公民館】&#10;一人当たり面積"/>
        <xdr:cNvSpPr txBox="1"/>
      </xdr:nvSpPr>
      <xdr:spPr>
        <a:xfrm>
          <a:off x="21075727" y="1854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12589</xdr:rowOff>
    </xdr:from>
    <xdr:ext cx="469744" cy="259045"/>
    <xdr:sp macro="" textlink="">
      <xdr:nvSpPr>
        <xdr:cNvPr id="851" name="n_2aveValue【公民館】&#10;一人当たり面積"/>
        <xdr:cNvSpPr txBox="1"/>
      </xdr:nvSpPr>
      <xdr:spPr>
        <a:xfrm>
          <a:off x="20199427" y="1852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26688</xdr:rowOff>
    </xdr:from>
    <xdr:ext cx="469744" cy="259045"/>
    <xdr:sp macro="" textlink="">
      <xdr:nvSpPr>
        <xdr:cNvPr id="852" name="n_3aveValue【公民館】&#10;一人当たり面積"/>
        <xdr:cNvSpPr txBox="1"/>
      </xdr:nvSpPr>
      <xdr:spPr>
        <a:xfrm>
          <a:off x="19310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25544</xdr:rowOff>
    </xdr:from>
    <xdr:ext cx="469744" cy="259045"/>
    <xdr:sp macro="" textlink="">
      <xdr:nvSpPr>
        <xdr:cNvPr id="853" name="n_4aveValue【公民館】&#10;一人当たり面積"/>
        <xdr:cNvSpPr txBox="1"/>
      </xdr:nvSpPr>
      <xdr:spPr>
        <a:xfrm>
          <a:off x="18421427" y="185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165244</xdr:rowOff>
    </xdr:from>
    <xdr:ext cx="469744" cy="259045"/>
    <xdr:sp macro="" textlink="">
      <xdr:nvSpPr>
        <xdr:cNvPr id="854" name="n_1mainValue【公民館】&#10;一人当たり面積"/>
        <xdr:cNvSpPr txBox="1"/>
      </xdr:nvSpPr>
      <xdr:spPr>
        <a:xfrm>
          <a:off x="21075727" y="1799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2176</xdr:rowOff>
    </xdr:from>
    <xdr:ext cx="469744" cy="259045"/>
    <xdr:sp macro="" textlink="">
      <xdr:nvSpPr>
        <xdr:cNvPr id="855" name="n_2mainValue【公民館】&#10;一人当たり面積"/>
        <xdr:cNvSpPr txBox="1"/>
      </xdr:nvSpPr>
      <xdr:spPr>
        <a:xfrm>
          <a:off x="20199427" y="1800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11701</xdr:rowOff>
    </xdr:from>
    <xdr:ext cx="469744" cy="259045"/>
    <xdr:sp macro="" textlink="">
      <xdr:nvSpPr>
        <xdr:cNvPr id="856" name="n_3mainValue【公民館】&#10;一人当たり面積"/>
        <xdr:cNvSpPr txBox="1"/>
      </xdr:nvSpPr>
      <xdr:spPr>
        <a:xfrm>
          <a:off x="19310427" y="1801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20845</xdr:rowOff>
    </xdr:from>
    <xdr:ext cx="469744" cy="259045"/>
    <xdr:sp macro="" textlink="">
      <xdr:nvSpPr>
        <xdr:cNvPr id="857" name="n_4mainValue【公民館】&#10;一人当たり面積"/>
        <xdr:cNvSpPr txBox="1"/>
      </xdr:nvSpPr>
      <xdr:spPr>
        <a:xfrm>
          <a:off x="18421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公営住宅、保育所、学校施設及び児童館が、類似団体と比較して特に減価償却率が高くなっている。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保育所については、減価償却率が類似団体平均を</a:t>
          </a:r>
          <a:r>
            <a:rPr kumimoji="1" lang="en-US" altLang="ja-JP" sz="1300">
              <a:latin typeface="ＭＳ Ｐゴシック" panose="020B0600070205080204" pitchFamily="50" charset="-128"/>
              <a:ea typeface="ＭＳ Ｐゴシック" panose="020B0600070205080204" pitchFamily="50" charset="-128"/>
            </a:rPr>
            <a:t>30.5</a:t>
          </a:r>
          <a:r>
            <a:rPr kumimoji="1" lang="ja-JP" altLang="en-US" sz="1300">
              <a:solidFill>
                <a:srgbClr val="FF0000"/>
              </a:solidFill>
              <a:latin typeface="ＭＳ Ｐゴシック" panose="020B0600070205080204" pitchFamily="50" charset="-128"/>
              <a:ea typeface="ＭＳ Ｐゴシック" panose="020B0600070205080204" pitchFamily="50" charset="-128"/>
            </a:rPr>
            <a:t>ポイント</a:t>
          </a:r>
          <a:r>
            <a:rPr kumimoji="1" lang="ja-JP" altLang="en-US" sz="1300">
              <a:latin typeface="ＭＳ Ｐゴシック" panose="020B0600070205080204" pitchFamily="50" charset="-128"/>
              <a:ea typeface="ＭＳ Ｐゴシック" panose="020B0600070205080204" pitchFamily="50" charset="-128"/>
            </a:rPr>
            <a:t>上回っているが、改修や増築をしながら施設の維持を図っている。学校施設においては町内４校を改修することにより長寿命化を図ってきたが、今後児童数減少による学校の統廃合も視野に入れながら改修や更新について検討を重ねていく必要がある。児童館についても建築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年以上が経過しており、学校施設の更新等と合わせて検討が必要である。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公営住宅については、減価償却率が類似団体平均を</a:t>
          </a:r>
          <a:r>
            <a:rPr kumimoji="1" lang="en-US" altLang="ja-JP" sz="1300">
              <a:latin typeface="ＭＳ Ｐゴシック" panose="020B0600070205080204" pitchFamily="50" charset="-128"/>
              <a:ea typeface="ＭＳ Ｐゴシック" panose="020B0600070205080204" pitchFamily="50" charset="-128"/>
            </a:rPr>
            <a:t>21.9</a:t>
          </a:r>
          <a:r>
            <a:rPr kumimoji="1" lang="ja-JP" altLang="en-US" sz="1300">
              <a:solidFill>
                <a:srgbClr val="FF0000"/>
              </a:solidFill>
              <a:latin typeface="ＭＳ Ｐゴシック" panose="020B0600070205080204" pitchFamily="50" charset="-128"/>
              <a:ea typeface="ＭＳ Ｐゴシック" panose="020B0600070205080204" pitchFamily="50" charset="-128"/>
            </a:rPr>
            <a:t>ポイント</a:t>
          </a:r>
          <a:r>
            <a:rPr kumimoji="1" lang="ja-JP" altLang="en-US" sz="1300">
              <a:latin typeface="ＭＳ Ｐゴシック" panose="020B0600070205080204" pitchFamily="50" charset="-128"/>
              <a:ea typeface="ＭＳ Ｐゴシック" panose="020B0600070205080204" pitchFamily="50" charset="-128"/>
            </a:rPr>
            <a:t>上回っているが、改修や修繕をしながら施設の維持を図っているため、横ばいで推移している。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岩手県住田町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5,050
4,975
334.84
5,745,470
5,519,070
20,405
3,505,318
5,603,624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74" name="直線コネクタ 73"/>
        <xdr:cNvCxnSpPr/>
      </xdr:nvCxnSpPr>
      <xdr:spPr>
        <a:xfrm flipV="1">
          <a:off x="4634865" y="95685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77" name="【体育館・プール】&#10;有形固定資産減価償却率最大値テキスト"/>
        <xdr:cNvSpPr txBox="1"/>
      </xdr:nvSpPr>
      <xdr:spPr>
        <a:xfrm>
          <a:off x="4673600" y="934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78" name="直線コネクタ 77"/>
        <xdr:cNvCxnSpPr/>
      </xdr:nvCxnSpPr>
      <xdr:spPr>
        <a:xfrm>
          <a:off x="4546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133730</xdr:rowOff>
    </xdr:from>
    <xdr:ext cx="405111" cy="259045"/>
    <xdr:sp macro="" textlink="">
      <xdr:nvSpPr>
        <xdr:cNvPr id="79" name="【体育館・プール】&#10;有形固定資産減価償却率平均値テキスト"/>
        <xdr:cNvSpPr txBox="1"/>
      </xdr:nvSpPr>
      <xdr:spPr>
        <a:xfrm>
          <a:off x="4673600" y="10420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80" name="フローチャート: 判断 79"/>
        <xdr:cNvSpPr/>
      </xdr:nvSpPr>
      <xdr:spPr>
        <a:xfrm>
          <a:off x="45847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145143</xdr:rowOff>
    </xdr:from>
    <xdr:to>
      <xdr:col>20</xdr:col>
      <xdr:colOff>38100</xdr:colOff>
      <xdr:row>62</xdr:row>
      <xdr:rowOff>75293</xdr:rowOff>
    </xdr:to>
    <xdr:sp macro="" textlink="">
      <xdr:nvSpPr>
        <xdr:cNvPr id="81" name="フローチャート: 判断 80"/>
        <xdr:cNvSpPr/>
      </xdr:nvSpPr>
      <xdr:spPr>
        <a:xfrm>
          <a:off x="374650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110853</xdr:rowOff>
    </xdr:from>
    <xdr:to>
      <xdr:col>15</xdr:col>
      <xdr:colOff>101600</xdr:colOff>
      <xdr:row>62</xdr:row>
      <xdr:rowOff>41003</xdr:rowOff>
    </xdr:to>
    <xdr:sp macro="" textlink="">
      <xdr:nvSpPr>
        <xdr:cNvPr id="82" name="フローチャート: 判断 81"/>
        <xdr:cNvSpPr/>
      </xdr:nvSpPr>
      <xdr:spPr>
        <a:xfrm>
          <a:off x="28575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58601</xdr:rowOff>
    </xdr:from>
    <xdr:to>
      <xdr:col>10</xdr:col>
      <xdr:colOff>165100</xdr:colOff>
      <xdr:row>61</xdr:row>
      <xdr:rowOff>160201</xdr:rowOff>
    </xdr:to>
    <xdr:sp macro="" textlink="">
      <xdr:nvSpPr>
        <xdr:cNvPr id="83" name="フローチャート: 判断 82"/>
        <xdr:cNvSpPr/>
      </xdr:nvSpPr>
      <xdr:spPr>
        <a:xfrm>
          <a:off x="1968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32476</xdr:rowOff>
    </xdr:from>
    <xdr:to>
      <xdr:col>6</xdr:col>
      <xdr:colOff>38100</xdr:colOff>
      <xdr:row>61</xdr:row>
      <xdr:rowOff>134076</xdr:rowOff>
    </xdr:to>
    <xdr:sp macro="" textlink="">
      <xdr:nvSpPr>
        <xdr:cNvPr id="84" name="フローチャート: 判断 83"/>
        <xdr:cNvSpPr/>
      </xdr:nvSpPr>
      <xdr:spPr>
        <a:xfrm>
          <a:off x="1079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112485</xdr:rowOff>
    </xdr:from>
    <xdr:to>
      <xdr:col>24</xdr:col>
      <xdr:colOff>114300</xdr:colOff>
      <xdr:row>62</xdr:row>
      <xdr:rowOff>42635</xdr:rowOff>
    </xdr:to>
    <xdr:sp macro="" textlink="">
      <xdr:nvSpPr>
        <xdr:cNvPr id="90" name="楕円 89"/>
        <xdr:cNvSpPr/>
      </xdr:nvSpPr>
      <xdr:spPr>
        <a:xfrm>
          <a:off x="4584700" y="105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90912</xdr:rowOff>
    </xdr:from>
    <xdr:ext cx="405111" cy="259045"/>
    <xdr:sp macro="" textlink="">
      <xdr:nvSpPr>
        <xdr:cNvPr id="91" name="【体育館・プール】&#10;有形固定資産減価償却率該当値テキスト"/>
        <xdr:cNvSpPr txBox="1"/>
      </xdr:nvSpPr>
      <xdr:spPr>
        <a:xfrm>
          <a:off x="4673600" y="1054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73297</xdr:rowOff>
    </xdr:from>
    <xdr:to>
      <xdr:col>20</xdr:col>
      <xdr:colOff>38100</xdr:colOff>
      <xdr:row>62</xdr:row>
      <xdr:rowOff>3447</xdr:rowOff>
    </xdr:to>
    <xdr:sp macro="" textlink="">
      <xdr:nvSpPr>
        <xdr:cNvPr id="92" name="楕円 91"/>
        <xdr:cNvSpPr/>
      </xdr:nvSpPr>
      <xdr:spPr>
        <a:xfrm>
          <a:off x="3746500" y="1053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124097</xdr:rowOff>
    </xdr:from>
    <xdr:to>
      <xdr:col>24</xdr:col>
      <xdr:colOff>63500</xdr:colOff>
      <xdr:row>61</xdr:row>
      <xdr:rowOff>163285</xdr:rowOff>
    </xdr:to>
    <xdr:cxnSp macro="">
      <xdr:nvCxnSpPr>
        <xdr:cNvPr id="93" name="直線コネクタ 92"/>
        <xdr:cNvCxnSpPr/>
      </xdr:nvCxnSpPr>
      <xdr:spPr>
        <a:xfrm>
          <a:off x="3797300" y="10582547"/>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30843</xdr:rowOff>
    </xdr:from>
    <xdr:to>
      <xdr:col>15</xdr:col>
      <xdr:colOff>101600</xdr:colOff>
      <xdr:row>61</xdr:row>
      <xdr:rowOff>132443</xdr:rowOff>
    </xdr:to>
    <xdr:sp macro="" textlink="">
      <xdr:nvSpPr>
        <xdr:cNvPr id="94" name="楕円 93"/>
        <xdr:cNvSpPr/>
      </xdr:nvSpPr>
      <xdr:spPr>
        <a:xfrm>
          <a:off x="28575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81643</xdr:rowOff>
    </xdr:from>
    <xdr:to>
      <xdr:col>19</xdr:col>
      <xdr:colOff>177800</xdr:colOff>
      <xdr:row>61</xdr:row>
      <xdr:rowOff>124097</xdr:rowOff>
    </xdr:to>
    <xdr:cxnSp macro="">
      <xdr:nvCxnSpPr>
        <xdr:cNvPr id="95" name="直線コネクタ 94"/>
        <xdr:cNvCxnSpPr/>
      </xdr:nvCxnSpPr>
      <xdr:spPr>
        <a:xfrm>
          <a:off x="2908300" y="1054009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161472</xdr:rowOff>
    </xdr:from>
    <xdr:to>
      <xdr:col>10</xdr:col>
      <xdr:colOff>165100</xdr:colOff>
      <xdr:row>61</xdr:row>
      <xdr:rowOff>91622</xdr:rowOff>
    </xdr:to>
    <xdr:sp macro="" textlink="">
      <xdr:nvSpPr>
        <xdr:cNvPr id="96" name="楕円 95"/>
        <xdr:cNvSpPr/>
      </xdr:nvSpPr>
      <xdr:spPr>
        <a:xfrm>
          <a:off x="1968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40822</xdr:rowOff>
    </xdr:from>
    <xdr:to>
      <xdr:col>15</xdr:col>
      <xdr:colOff>50800</xdr:colOff>
      <xdr:row>61</xdr:row>
      <xdr:rowOff>81643</xdr:rowOff>
    </xdr:to>
    <xdr:cxnSp macro="">
      <xdr:nvCxnSpPr>
        <xdr:cNvPr id="97" name="直線コネクタ 96"/>
        <xdr:cNvCxnSpPr/>
      </xdr:nvCxnSpPr>
      <xdr:spPr>
        <a:xfrm>
          <a:off x="2019300" y="10499272"/>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119017</xdr:rowOff>
    </xdr:from>
    <xdr:to>
      <xdr:col>6</xdr:col>
      <xdr:colOff>38100</xdr:colOff>
      <xdr:row>61</xdr:row>
      <xdr:rowOff>49167</xdr:rowOff>
    </xdr:to>
    <xdr:sp macro="" textlink="">
      <xdr:nvSpPr>
        <xdr:cNvPr id="98" name="楕円 97"/>
        <xdr:cNvSpPr/>
      </xdr:nvSpPr>
      <xdr:spPr>
        <a:xfrm>
          <a:off x="1079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169817</xdr:rowOff>
    </xdr:from>
    <xdr:to>
      <xdr:col>10</xdr:col>
      <xdr:colOff>114300</xdr:colOff>
      <xdr:row>61</xdr:row>
      <xdr:rowOff>40822</xdr:rowOff>
    </xdr:to>
    <xdr:cxnSp macro="">
      <xdr:nvCxnSpPr>
        <xdr:cNvPr id="99" name="直線コネクタ 98"/>
        <xdr:cNvCxnSpPr/>
      </xdr:nvCxnSpPr>
      <xdr:spPr>
        <a:xfrm>
          <a:off x="1130300" y="1045681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66420</xdr:rowOff>
    </xdr:from>
    <xdr:ext cx="405111" cy="259045"/>
    <xdr:sp macro="" textlink="">
      <xdr:nvSpPr>
        <xdr:cNvPr id="100" name="n_1aveValue【体育館・プール】&#10;有形固定資産減価償却率"/>
        <xdr:cNvSpPr txBox="1"/>
      </xdr:nvSpPr>
      <xdr:spPr>
        <a:xfrm>
          <a:off x="35820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32130</xdr:rowOff>
    </xdr:from>
    <xdr:ext cx="405111" cy="259045"/>
    <xdr:sp macro="" textlink="">
      <xdr:nvSpPr>
        <xdr:cNvPr id="101" name="n_2aveValue【体育館・プール】&#10;有形固定資産減価償却率"/>
        <xdr:cNvSpPr txBox="1"/>
      </xdr:nvSpPr>
      <xdr:spPr>
        <a:xfrm>
          <a:off x="27057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151328</xdr:rowOff>
    </xdr:from>
    <xdr:ext cx="405111" cy="259045"/>
    <xdr:sp macro="" textlink="">
      <xdr:nvSpPr>
        <xdr:cNvPr id="102" name="n_3aveValue【体育館・プール】&#10;有形固定資産減価償却率"/>
        <xdr:cNvSpPr txBox="1"/>
      </xdr:nvSpPr>
      <xdr:spPr>
        <a:xfrm>
          <a:off x="1816744"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125203</xdr:rowOff>
    </xdr:from>
    <xdr:ext cx="405111" cy="259045"/>
    <xdr:sp macro="" textlink="">
      <xdr:nvSpPr>
        <xdr:cNvPr id="103" name="n_4aveValue【体育館・プール】&#10;有形固定資産減価償却率"/>
        <xdr:cNvSpPr txBox="1"/>
      </xdr:nvSpPr>
      <xdr:spPr>
        <a:xfrm>
          <a:off x="9277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19974</xdr:rowOff>
    </xdr:from>
    <xdr:ext cx="405111" cy="259045"/>
    <xdr:sp macro="" textlink="">
      <xdr:nvSpPr>
        <xdr:cNvPr id="104" name="n_1mainValue【体育館・プール】&#10;有形固定資産減価償却率"/>
        <xdr:cNvSpPr txBox="1"/>
      </xdr:nvSpPr>
      <xdr:spPr>
        <a:xfrm>
          <a:off x="3582044" y="10306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148970</xdr:rowOff>
    </xdr:from>
    <xdr:ext cx="405111" cy="259045"/>
    <xdr:sp macro="" textlink="">
      <xdr:nvSpPr>
        <xdr:cNvPr id="105" name="n_2mainValue【体育館・プール】&#10;有形固定資産減価償却率"/>
        <xdr:cNvSpPr txBox="1"/>
      </xdr:nvSpPr>
      <xdr:spPr>
        <a:xfrm>
          <a:off x="2705744" y="1026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108149</xdr:rowOff>
    </xdr:from>
    <xdr:ext cx="405111" cy="259045"/>
    <xdr:sp macro="" textlink="">
      <xdr:nvSpPr>
        <xdr:cNvPr id="106" name="n_3mainValue【体育館・プール】&#10;有形固定資産減価償却率"/>
        <xdr:cNvSpPr txBox="1"/>
      </xdr:nvSpPr>
      <xdr:spPr>
        <a:xfrm>
          <a:off x="1816744" y="1022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65694</xdr:rowOff>
    </xdr:from>
    <xdr:ext cx="405111" cy="259045"/>
    <xdr:sp macro="" textlink="">
      <xdr:nvSpPr>
        <xdr:cNvPr id="107" name="n_4mainValue【体育館・プール】&#10;有形固定資産減価償却率"/>
        <xdr:cNvSpPr txBox="1"/>
      </xdr:nvSpPr>
      <xdr:spPr>
        <a:xfrm>
          <a:off x="927744"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133" name="直線コネクタ 132"/>
        <xdr:cNvCxnSpPr/>
      </xdr:nvCxnSpPr>
      <xdr:spPr>
        <a:xfrm flipV="1">
          <a:off x="10476865" y="9392194"/>
          <a:ext cx="0" cy="1576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134" name="【体育館・プール】&#10;一人当たり面積最小値テキスト"/>
        <xdr:cNvSpPr txBox="1"/>
      </xdr:nvSpPr>
      <xdr:spPr>
        <a:xfrm>
          <a:off x="10515600"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135" name="直線コネクタ 134"/>
        <xdr:cNvCxnSpPr/>
      </xdr:nvCxnSpPr>
      <xdr:spPr>
        <a:xfrm>
          <a:off x="10388600" y="1096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136" name="【体育館・プール】&#10;一人当たり面積最大値テキスト"/>
        <xdr:cNvSpPr txBox="1"/>
      </xdr:nvSpPr>
      <xdr:spPr>
        <a:xfrm>
          <a:off x="10515600" y="9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137" name="直線コネクタ 136"/>
        <xdr:cNvCxnSpPr/>
      </xdr:nvCxnSpPr>
      <xdr:spPr>
        <a:xfrm>
          <a:off x="10388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84381</xdr:rowOff>
    </xdr:from>
    <xdr:ext cx="469744" cy="259045"/>
    <xdr:sp macro="" textlink="">
      <xdr:nvSpPr>
        <xdr:cNvPr id="138" name="【体育館・プール】&#10;一人当たり面積平均値テキスト"/>
        <xdr:cNvSpPr txBox="1"/>
      </xdr:nvSpPr>
      <xdr:spPr>
        <a:xfrm>
          <a:off x="10515600" y="10371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139" name="フローチャート: 判断 138"/>
        <xdr:cNvSpPr/>
      </xdr:nvSpPr>
      <xdr:spPr>
        <a:xfrm>
          <a:off x="104267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140" name="フローチャート: 判断 139"/>
        <xdr:cNvSpPr/>
      </xdr:nvSpPr>
      <xdr:spPr>
        <a:xfrm>
          <a:off x="958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137523</xdr:rowOff>
    </xdr:from>
    <xdr:to>
      <xdr:col>46</xdr:col>
      <xdr:colOff>38100</xdr:colOff>
      <xdr:row>61</xdr:row>
      <xdr:rowOff>67673</xdr:rowOff>
    </xdr:to>
    <xdr:sp macro="" textlink="">
      <xdr:nvSpPr>
        <xdr:cNvPr id="141" name="フローチャート: 判断 140"/>
        <xdr:cNvSpPr/>
      </xdr:nvSpPr>
      <xdr:spPr>
        <a:xfrm>
          <a:off x="8699500" y="1042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3084</xdr:rowOff>
    </xdr:from>
    <xdr:to>
      <xdr:col>41</xdr:col>
      <xdr:colOff>101600</xdr:colOff>
      <xdr:row>61</xdr:row>
      <xdr:rowOff>104684</xdr:rowOff>
    </xdr:to>
    <xdr:sp macro="" textlink="">
      <xdr:nvSpPr>
        <xdr:cNvPr id="142" name="フローチャート: 判断 141"/>
        <xdr:cNvSpPr/>
      </xdr:nvSpPr>
      <xdr:spPr>
        <a:xfrm>
          <a:off x="7810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17235</xdr:rowOff>
    </xdr:from>
    <xdr:to>
      <xdr:col>36</xdr:col>
      <xdr:colOff>165100</xdr:colOff>
      <xdr:row>61</xdr:row>
      <xdr:rowOff>118835</xdr:rowOff>
    </xdr:to>
    <xdr:sp macro="" textlink="">
      <xdr:nvSpPr>
        <xdr:cNvPr id="143" name="フローチャート: 判断 142"/>
        <xdr:cNvSpPr/>
      </xdr:nvSpPr>
      <xdr:spPr>
        <a:xfrm>
          <a:off x="6921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74385</xdr:rowOff>
    </xdr:from>
    <xdr:to>
      <xdr:col>55</xdr:col>
      <xdr:colOff>50800</xdr:colOff>
      <xdr:row>59</xdr:row>
      <xdr:rowOff>4535</xdr:rowOff>
    </xdr:to>
    <xdr:sp macro="" textlink="">
      <xdr:nvSpPr>
        <xdr:cNvPr id="149" name="楕円 148"/>
        <xdr:cNvSpPr/>
      </xdr:nvSpPr>
      <xdr:spPr>
        <a:xfrm>
          <a:off x="10426700" y="1001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97262</xdr:rowOff>
    </xdr:from>
    <xdr:ext cx="469744" cy="259045"/>
    <xdr:sp macro="" textlink="">
      <xdr:nvSpPr>
        <xdr:cNvPr id="150" name="【体育館・プール】&#10;一人当たり面積該当値テキスト"/>
        <xdr:cNvSpPr txBox="1"/>
      </xdr:nvSpPr>
      <xdr:spPr>
        <a:xfrm>
          <a:off x="10515600" y="986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109220</xdr:rowOff>
    </xdr:from>
    <xdr:to>
      <xdr:col>50</xdr:col>
      <xdr:colOff>165100</xdr:colOff>
      <xdr:row>59</xdr:row>
      <xdr:rowOff>39370</xdr:rowOff>
    </xdr:to>
    <xdr:sp macro="" textlink="">
      <xdr:nvSpPr>
        <xdr:cNvPr id="151" name="楕円 150"/>
        <xdr:cNvSpPr/>
      </xdr:nvSpPr>
      <xdr:spPr>
        <a:xfrm>
          <a:off x="9588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125185</xdr:rowOff>
    </xdr:from>
    <xdr:to>
      <xdr:col>55</xdr:col>
      <xdr:colOff>0</xdr:colOff>
      <xdr:row>58</xdr:row>
      <xdr:rowOff>160020</xdr:rowOff>
    </xdr:to>
    <xdr:cxnSp macro="">
      <xdr:nvCxnSpPr>
        <xdr:cNvPr id="152" name="直線コネクタ 151"/>
        <xdr:cNvCxnSpPr/>
      </xdr:nvCxnSpPr>
      <xdr:spPr>
        <a:xfrm flipV="1">
          <a:off x="9639300" y="10069285"/>
          <a:ext cx="838200" cy="3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138612</xdr:rowOff>
    </xdr:from>
    <xdr:to>
      <xdr:col>46</xdr:col>
      <xdr:colOff>38100</xdr:colOff>
      <xdr:row>59</xdr:row>
      <xdr:rowOff>68762</xdr:rowOff>
    </xdr:to>
    <xdr:sp macro="" textlink="">
      <xdr:nvSpPr>
        <xdr:cNvPr id="153" name="楕円 152"/>
        <xdr:cNvSpPr/>
      </xdr:nvSpPr>
      <xdr:spPr>
        <a:xfrm>
          <a:off x="86995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160020</xdr:rowOff>
    </xdr:from>
    <xdr:to>
      <xdr:col>50</xdr:col>
      <xdr:colOff>114300</xdr:colOff>
      <xdr:row>59</xdr:row>
      <xdr:rowOff>17962</xdr:rowOff>
    </xdr:to>
    <xdr:cxnSp macro="">
      <xdr:nvCxnSpPr>
        <xdr:cNvPr id="154" name="直線コネクタ 153"/>
        <xdr:cNvCxnSpPr/>
      </xdr:nvCxnSpPr>
      <xdr:spPr>
        <a:xfrm flipV="1">
          <a:off x="8750300" y="1010412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161472</xdr:rowOff>
    </xdr:from>
    <xdr:to>
      <xdr:col>41</xdr:col>
      <xdr:colOff>101600</xdr:colOff>
      <xdr:row>59</xdr:row>
      <xdr:rowOff>91622</xdr:rowOff>
    </xdr:to>
    <xdr:sp macro="" textlink="">
      <xdr:nvSpPr>
        <xdr:cNvPr id="155" name="楕円 154"/>
        <xdr:cNvSpPr/>
      </xdr:nvSpPr>
      <xdr:spPr>
        <a:xfrm>
          <a:off x="7810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17962</xdr:rowOff>
    </xdr:from>
    <xdr:to>
      <xdr:col>45</xdr:col>
      <xdr:colOff>177800</xdr:colOff>
      <xdr:row>59</xdr:row>
      <xdr:rowOff>40822</xdr:rowOff>
    </xdr:to>
    <xdr:cxnSp macro="">
      <xdr:nvCxnSpPr>
        <xdr:cNvPr id="156" name="直線コネクタ 155"/>
        <xdr:cNvCxnSpPr/>
      </xdr:nvCxnSpPr>
      <xdr:spPr>
        <a:xfrm flipV="1">
          <a:off x="7861300" y="101335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12881</xdr:rowOff>
    </xdr:from>
    <xdr:to>
      <xdr:col>36</xdr:col>
      <xdr:colOff>165100</xdr:colOff>
      <xdr:row>59</xdr:row>
      <xdr:rowOff>114481</xdr:rowOff>
    </xdr:to>
    <xdr:sp macro="" textlink="">
      <xdr:nvSpPr>
        <xdr:cNvPr id="157" name="楕円 156"/>
        <xdr:cNvSpPr/>
      </xdr:nvSpPr>
      <xdr:spPr>
        <a:xfrm>
          <a:off x="69215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40822</xdr:rowOff>
    </xdr:from>
    <xdr:to>
      <xdr:col>41</xdr:col>
      <xdr:colOff>50800</xdr:colOff>
      <xdr:row>59</xdr:row>
      <xdr:rowOff>63681</xdr:rowOff>
    </xdr:to>
    <xdr:cxnSp macro="">
      <xdr:nvCxnSpPr>
        <xdr:cNvPr id="158" name="直線コネクタ 157"/>
        <xdr:cNvCxnSpPr/>
      </xdr:nvCxnSpPr>
      <xdr:spPr>
        <a:xfrm flipV="1">
          <a:off x="6972300" y="1015637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17</xdr:rowOff>
    </xdr:from>
    <xdr:ext cx="469744" cy="259045"/>
    <xdr:sp macro="" textlink="">
      <xdr:nvSpPr>
        <xdr:cNvPr id="159" name="n_1aveValue【体育館・プール】&#10;一人当たり面積"/>
        <xdr:cNvSpPr txBox="1"/>
      </xdr:nvSpPr>
      <xdr:spPr>
        <a:xfrm>
          <a:off x="9391727" y="1045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58800</xdr:rowOff>
    </xdr:from>
    <xdr:ext cx="469744" cy="259045"/>
    <xdr:sp macro="" textlink="">
      <xdr:nvSpPr>
        <xdr:cNvPr id="160" name="n_2aveValue【体育館・プール】&#10;一人当たり面積"/>
        <xdr:cNvSpPr txBox="1"/>
      </xdr:nvSpPr>
      <xdr:spPr>
        <a:xfrm>
          <a:off x="8515427" y="1051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95811</xdr:rowOff>
    </xdr:from>
    <xdr:ext cx="469744" cy="259045"/>
    <xdr:sp macro="" textlink="">
      <xdr:nvSpPr>
        <xdr:cNvPr id="161" name="n_3aveValue【体育館・プール】&#10;一人当たり面積"/>
        <xdr:cNvSpPr txBox="1"/>
      </xdr:nvSpPr>
      <xdr:spPr>
        <a:xfrm>
          <a:off x="7626427" y="105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109962</xdr:rowOff>
    </xdr:from>
    <xdr:ext cx="469744" cy="259045"/>
    <xdr:sp macro="" textlink="">
      <xdr:nvSpPr>
        <xdr:cNvPr id="162" name="n_4aveValue【体育館・プール】&#10;一人当たり面積"/>
        <xdr:cNvSpPr txBox="1"/>
      </xdr:nvSpPr>
      <xdr:spPr>
        <a:xfrm>
          <a:off x="6737427" y="1056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55897</xdr:rowOff>
    </xdr:from>
    <xdr:ext cx="469744" cy="259045"/>
    <xdr:sp macro="" textlink="">
      <xdr:nvSpPr>
        <xdr:cNvPr id="163" name="n_1mainValue【体育館・プール】&#10;一人当たり面積"/>
        <xdr:cNvSpPr txBox="1"/>
      </xdr:nvSpPr>
      <xdr:spPr>
        <a:xfrm>
          <a:off x="9391727" y="982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85289</xdr:rowOff>
    </xdr:from>
    <xdr:ext cx="469744" cy="259045"/>
    <xdr:sp macro="" textlink="">
      <xdr:nvSpPr>
        <xdr:cNvPr id="164" name="n_2mainValue【体育館・プール】&#10;一人当たり面積"/>
        <xdr:cNvSpPr txBox="1"/>
      </xdr:nvSpPr>
      <xdr:spPr>
        <a:xfrm>
          <a:off x="8515427" y="985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108149</xdr:rowOff>
    </xdr:from>
    <xdr:ext cx="469744" cy="259045"/>
    <xdr:sp macro="" textlink="">
      <xdr:nvSpPr>
        <xdr:cNvPr id="165" name="n_3mainValue【体育館・プール】&#10;一人当たり面積"/>
        <xdr:cNvSpPr txBox="1"/>
      </xdr:nvSpPr>
      <xdr:spPr>
        <a:xfrm>
          <a:off x="7626427" y="988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131008</xdr:rowOff>
    </xdr:from>
    <xdr:ext cx="469744" cy="259045"/>
    <xdr:sp macro="" textlink="">
      <xdr:nvSpPr>
        <xdr:cNvPr id="166" name="n_4mainValue【体育館・プール】&#10;一人当たり面積"/>
        <xdr:cNvSpPr txBox="1"/>
      </xdr:nvSpPr>
      <xdr:spPr>
        <a:xfrm>
          <a:off x="6737427" y="990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114300</xdr:rowOff>
    </xdr:to>
    <xdr:cxnSp macro="">
      <xdr:nvCxnSpPr>
        <xdr:cNvPr id="191" name="直線コネクタ 190"/>
        <xdr:cNvCxnSpPr/>
      </xdr:nvCxnSpPr>
      <xdr:spPr>
        <a:xfrm flipV="1">
          <a:off x="4634865"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194" name="【福祉施設】&#10;有形固定資産減価償却率最大値テキスト"/>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95" name="直線コネクタ 194"/>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196" name="【福祉施設】&#10;有形固定資産減価償却率平均値テキスト"/>
        <xdr:cNvSpPr txBox="1"/>
      </xdr:nvSpPr>
      <xdr:spPr>
        <a:xfrm>
          <a:off x="4673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197" name="フローチャート: 判断 196"/>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198" name="フローチャート: 判断 197"/>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199" name="フローチャート: 判断 198"/>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61595</xdr:rowOff>
    </xdr:from>
    <xdr:to>
      <xdr:col>10</xdr:col>
      <xdr:colOff>165100</xdr:colOff>
      <xdr:row>81</xdr:row>
      <xdr:rowOff>163195</xdr:rowOff>
    </xdr:to>
    <xdr:sp macro="" textlink="">
      <xdr:nvSpPr>
        <xdr:cNvPr id="200" name="フローチャート: 判断 199"/>
        <xdr:cNvSpPr/>
      </xdr:nvSpPr>
      <xdr:spPr>
        <a:xfrm>
          <a:off x="1968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74930</xdr:rowOff>
    </xdr:from>
    <xdr:to>
      <xdr:col>6</xdr:col>
      <xdr:colOff>38100</xdr:colOff>
      <xdr:row>82</xdr:row>
      <xdr:rowOff>5080</xdr:rowOff>
    </xdr:to>
    <xdr:sp macro="" textlink="">
      <xdr:nvSpPr>
        <xdr:cNvPr id="201" name="フローチャート: 判断 200"/>
        <xdr:cNvSpPr/>
      </xdr:nvSpPr>
      <xdr:spPr>
        <a:xfrm>
          <a:off x="1079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99695</xdr:rowOff>
    </xdr:from>
    <xdr:to>
      <xdr:col>24</xdr:col>
      <xdr:colOff>114300</xdr:colOff>
      <xdr:row>86</xdr:row>
      <xdr:rowOff>29845</xdr:rowOff>
    </xdr:to>
    <xdr:sp macro="" textlink="">
      <xdr:nvSpPr>
        <xdr:cNvPr id="207" name="楕円 206"/>
        <xdr:cNvSpPr/>
      </xdr:nvSpPr>
      <xdr:spPr>
        <a:xfrm>
          <a:off x="4584700" y="1467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78122</xdr:rowOff>
    </xdr:from>
    <xdr:ext cx="405111" cy="259045"/>
    <xdr:sp macro="" textlink="">
      <xdr:nvSpPr>
        <xdr:cNvPr id="208" name="【福祉施設】&#10;有形固定資産減価償却率該当値テキスト"/>
        <xdr:cNvSpPr txBox="1"/>
      </xdr:nvSpPr>
      <xdr:spPr>
        <a:xfrm>
          <a:off x="4673600"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57786</xdr:rowOff>
    </xdr:from>
    <xdr:to>
      <xdr:col>20</xdr:col>
      <xdr:colOff>38100</xdr:colOff>
      <xdr:row>86</xdr:row>
      <xdr:rowOff>159386</xdr:rowOff>
    </xdr:to>
    <xdr:sp macro="" textlink="">
      <xdr:nvSpPr>
        <xdr:cNvPr id="209" name="楕円 208"/>
        <xdr:cNvSpPr/>
      </xdr:nvSpPr>
      <xdr:spPr>
        <a:xfrm>
          <a:off x="3746500" y="1480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150495</xdr:rowOff>
    </xdr:from>
    <xdr:to>
      <xdr:col>24</xdr:col>
      <xdr:colOff>63500</xdr:colOff>
      <xdr:row>86</xdr:row>
      <xdr:rowOff>108586</xdr:rowOff>
    </xdr:to>
    <xdr:cxnSp macro="">
      <xdr:nvCxnSpPr>
        <xdr:cNvPr id="210" name="直線コネクタ 209"/>
        <xdr:cNvCxnSpPr/>
      </xdr:nvCxnSpPr>
      <xdr:spPr>
        <a:xfrm flipV="1">
          <a:off x="3797300" y="14723745"/>
          <a:ext cx="8382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636</xdr:rowOff>
    </xdr:from>
    <xdr:to>
      <xdr:col>15</xdr:col>
      <xdr:colOff>101600</xdr:colOff>
      <xdr:row>86</xdr:row>
      <xdr:rowOff>102236</xdr:rowOff>
    </xdr:to>
    <xdr:sp macro="" textlink="">
      <xdr:nvSpPr>
        <xdr:cNvPr id="211" name="楕円 210"/>
        <xdr:cNvSpPr/>
      </xdr:nvSpPr>
      <xdr:spPr>
        <a:xfrm>
          <a:off x="2857500" y="1474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51436</xdr:rowOff>
    </xdr:from>
    <xdr:to>
      <xdr:col>19</xdr:col>
      <xdr:colOff>177800</xdr:colOff>
      <xdr:row>86</xdr:row>
      <xdr:rowOff>108586</xdr:rowOff>
    </xdr:to>
    <xdr:cxnSp macro="">
      <xdr:nvCxnSpPr>
        <xdr:cNvPr id="212" name="直線コネクタ 211"/>
        <xdr:cNvCxnSpPr/>
      </xdr:nvCxnSpPr>
      <xdr:spPr>
        <a:xfrm>
          <a:off x="2908300" y="1479613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92075</xdr:rowOff>
    </xdr:from>
    <xdr:to>
      <xdr:col>10</xdr:col>
      <xdr:colOff>165100</xdr:colOff>
      <xdr:row>86</xdr:row>
      <xdr:rowOff>22225</xdr:rowOff>
    </xdr:to>
    <xdr:sp macro="" textlink="">
      <xdr:nvSpPr>
        <xdr:cNvPr id="213" name="楕円 212"/>
        <xdr:cNvSpPr/>
      </xdr:nvSpPr>
      <xdr:spPr>
        <a:xfrm>
          <a:off x="1968500" y="146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142875</xdr:rowOff>
    </xdr:from>
    <xdr:to>
      <xdr:col>15</xdr:col>
      <xdr:colOff>50800</xdr:colOff>
      <xdr:row>86</xdr:row>
      <xdr:rowOff>51436</xdr:rowOff>
    </xdr:to>
    <xdr:cxnSp macro="">
      <xdr:nvCxnSpPr>
        <xdr:cNvPr id="214" name="直線コネクタ 213"/>
        <xdr:cNvCxnSpPr/>
      </xdr:nvCxnSpPr>
      <xdr:spPr>
        <a:xfrm>
          <a:off x="2019300" y="14716125"/>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12064</xdr:rowOff>
    </xdr:from>
    <xdr:to>
      <xdr:col>6</xdr:col>
      <xdr:colOff>38100</xdr:colOff>
      <xdr:row>85</xdr:row>
      <xdr:rowOff>113664</xdr:rowOff>
    </xdr:to>
    <xdr:sp macro="" textlink="">
      <xdr:nvSpPr>
        <xdr:cNvPr id="215" name="楕円 214"/>
        <xdr:cNvSpPr/>
      </xdr:nvSpPr>
      <xdr:spPr>
        <a:xfrm>
          <a:off x="1079500" y="1458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62864</xdr:rowOff>
    </xdr:from>
    <xdr:to>
      <xdr:col>10</xdr:col>
      <xdr:colOff>114300</xdr:colOff>
      <xdr:row>85</xdr:row>
      <xdr:rowOff>142875</xdr:rowOff>
    </xdr:to>
    <xdr:cxnSp macro="">
      <xdr:nvCxnSpPr>
        <xdr:cNvPr id="216" name="直線コネクタ 215"/>
        <xdr:cNvCxnSpPr/>
      </xdr:nvCxnSpPr>
      <xdr:spPr>
        <a:xfrm>
          <a:off x="1130300" y="14636114"/>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84472</xdr:rowOff>
    </xdr:from>
    <xdr:ext cx="405111" cy="259045"/>
    <xdr:sp macro="" textlink="">
      <xdr:nvSpPr>
        <xdr:cNvPr id="217" name="n_1aveValue【福祉施設】&#10;有形固定資産減価償却率"/>
        <xdr:cNvSpPr txBox="1"/>
      </xdr:nvSpPr>
      <xdr:spPr>
        <a:xfrm>
          <a:off x="35820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218" name="n_2aveValue【福祉施設】&#10;有形固定資産減価償却率"/>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8272</xdr:rowOff>
    </xdr:from>
    <xdr:ext cx="405111" cy="259045"/>
    <xdr:sp macro="" textlink="">
      <xdr:nvSpPr>
        <xdr:cNvPr id="219" name="n_3aveValue【福祉施設】&#10;有形固定資産減価償却率"/>
        <xdr:cNvSpPr txBox="1"/>
      </xdr:nvSpPr>
      <xdr:spPr>
        <a:xfrm>
          <a:off x="1816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21607</xdr:rowOff>
    </xdr:from>
    <xdr:ext cx="405111" cy="259045"/>
    <xdr:sp macro="" textlink="">
      <xdr:nvSpPr>
        <xdr:cNvPr id="220" name="n_4aveValue【福祉施設】&#10;有形固定資産減価償却率"/>
        <xdr:cNvSpPr txBox="1"/>
      </xdr:nvSpPr>
      <xdr:spPr>
        <a:xfrm>
          <a:off x="927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150513</xdr:rowOff>
    </xdr:from>
    <xdr:ext cx="405111" cy="259045"/>
    <xdr:sp macro="" textlink="">
      <xdr:nvSpPr>
        <xdr:cNvPr id="221" name="n_1mainValue【福祉施設】&#10;有形固定資産減価償却率"/>
        <xdr:cNvSpPr txBox="1"/>
      </xdr:nvSpPr>
      <xdr:spPr>
        <a:xfrm>
          <a:off x="3582044" y="1489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93363</xdr:rowOff>
    </xdr:from>
    <xdr:ext cx="405111" cy="259045"/>
    <xdr:sp macro="" textlink="">
      <xdr:nvSpPr>
        <xdr:cNvPr id="222" name="n_2mainValue【福祉施設】&#10;有形固定資産減価償却率"/>
        <xdr:cNvSpPr txBox="1"/>
      </xdr:nvSpPr>
      <xdr:spPr>
        <a:xfrm>
          <a:off x="2705744" y="1483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13352</xdr:rowOff>
    </xdr:from>
    <xdr:ext cx="405111" cy="259045"/>
    <xdr:sp macro="" textlink="">
      <xdr:nvSpPr>
        <xdr:cNvPr id="223" name="n_3mainValue【福祉施設】&#10;有形固定資産減価償却率"/>
        <xdr:cNvSpPr txBox="1"/>
      </xdr:nvSpPr>
      <xdr:spPr>
        <a:xfrm>
          <a:off x="1816744"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104791</xdr:rowOff>
    </xdr:from>
    <xdr:ext cx="405111" cy="259045"/>
    <xdr:sp macro="" textlink="">
      <xdr:nvSpPr>
        <xdr:cNvPr id="224" name="n_4mainValue【福祉施設】&#10;有形固定資産減価償却率"/>
        <xdr:cNvSpPr txBox="1"/>
      </xdr:nvSpPr>
      <xdr:spPr>
        <a:xfrm>
          <a:off x="927744" y="1467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5" name="直線コネクタ 23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6" name="テキスト ボックス 23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7" name="直線コネクタ 23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8" name="テキスト ボックス 23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9" name="直線コネクタ 23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40" name="テキスト ボックス 23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41" name="直線コネクタ 24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42" name="テキスト ボックス 24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3" name="直線コネクタ 24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4" name="テキスト ボックス 24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5" name="直線コネクタ 24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6" name="テキスト ボックス 24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145324</xdr:rowOff>
    </xdr:from>
    <xdr:to>
      <xdr:col>54</xdr:col>
      <xdr:colOff>189865</xdr:colOff>
      <xdr:row>86</xdr:row>
      <xdr:rowOff>131718</xdr:rowOff>
    </xdr:to>
    <xdr:cxnSp macro="">
      <xdr:nvCxnSpPr>
        <xdr:cNvPr id="250" name="直線コネクタ 249"/>
        <xdr:cNvCxnSpPr/>
      </xdr:nvCxnSpPr>
      <xdr:spPr>
        <a:xfrm flipV="1">
          <a:off x="10476865" y="13346974"/>
          <a:ext cx="0" cy="15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135545</xdr:rowOff>
    </xdr:from>
    <xdr:ext cx="469744" cy="259045"/>
    <xdr:sp macro="" textlink="">
      <xdr:nvSpPr>
        <xdr:cNvPr id="251" name="【福祉施設】&#10;一人当たり面積最小値テキスト"/>
        <xdr:cNvSpPr txBox="1"/>
      </xdr:nvSpPr>
      <xdr:spPr>
        <a:xfrm>
          <a:off x="10515600"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131718</xdr:rowOff>
    </xdr:from>
    <xdr:to>
      <xdr:col>55</xdr:col>
      <xdr:colOff>88900</xdr:colOff>
      <xdr:row>86</xdr:row>
      <xdr:rowOff>131718</xdr:rowOff>
    </xdr:to>
    <xdr:cxnSp macro="">
      <xdr:nvCxnSpPr>
        <xdr:cNvPr id="252" name="直線コネクタ 251"/>
        <xdr:cNvCxnSpPr/>
      </xdr:nvCxnSpPr>
      <xdr:spPr>
        <a:xfrm>
          <a:off x="10388600" y="1487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92001</xdr:rowOff>
    </xdr:from>
    <xdr:ext cx="469744" cy="259045"/>
    <xdr:sp macro="" textlink="">
      <xdr:nvSpPr>
        <xdr:cNvPr id="253" name="【福祉施設】&#10;一人当たり面積最大値テキスト"/>
        <xdr:cNvSpPr txBox="1"/>
      </xdr:nvSpPr>
      <xdr:spPr>
        <a:xfrm>
          <a:off x="10515600" y="1312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145324</xdr:rowOff>
    </xdr:from>
    <xdr:to>
      <xdr:col>55</xdr:col>
      <xdr:colOff>88900</xdr:colOff>
      <xdr:row>77</xdr:row>
      <xdr:rowOff>145324</xdr:rowOff>
    </xdr:to>
    <xdr:cxnSp macro="">
      <xdr:nvCxnSpPr>
        <xdr:cNvPr id="254" name="直線コネクタ 253"/>
        <xdr:cNvCxnSpPr/>
      </xdr:nvCxnSpPr>
      <xdr:spPr>
        <a:xfrm>
          <a:off x="10388600" y="13346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75491</xdr:rowOff>
    </xdr:from>
    <xdr:ext cx="469744" cy="259045"/>
    <xdr:sp macro="" textlink="">
      <xdr:nvSpPr>
        <xdr:cNvPr id="255" name="【福祉施設】&#10;一人当たり面積平均値テキスト"/>
        <xdr:cNvSpPr txBox="1"/>
      </xdr:nvSpPr>
      <xdr:spPr>
        <a:xfrm>
          <a:off x="10515600" y="14305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52614</xdr:rowOff>
    </xdr:from>
    <xdr:to>
      <xdr:col>55</xdr:col>
      <xdr:colOff>50800</xdr:colOff>
      <xdr:row>84</xdr:row>
      <xdr:rowOff>154214</xdr:rowOff>
    </xdr:to>
    <xdr:sp macro="" textlink="">
      <xdr:nvSpPr>
        <xdr:cNvPr id="256" name="フローチャート: 判断 255"/>
        <xdr:cNvSpPr/>
      </xdr:nvSpPr>
      <xdr:spPr>
        <a:xfrm>
          <a:off x="10426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164193</xdr:rowOff>
    </xdr:from>
    <xdr:to>
      <xdr:col>50</xdr:col>
      <xdr:colOff>165100</xdr:colOff>
      <xdr:row>84</xdr:row>
      <xdr:rowOff>94343</xdr:rowOff>
    </xdr:to>
    <xdr:sp macro="" textlink="">
      <xdr:nvSpPr>
        <xdr:cNvPr id="257" name="フローチャート: 判断 256"/>
        <xdr:cNvSpPr/>
      </xdr:nvSpPr>
      <xdr:spPr>
        <a:xfrm>
          <a:off x="9588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15602</xdr:rowOff>
    </xdr:from>
    <xdr:to>
      <xdr:col>46</xdr:col>
      <xdr:colOff>38100</xdr:colOff>
      <xdr:row>84</xdr:row>
      <xdr:rowOff>117202</xdr:rowOff>
    </xdr:to>
    <xdr:sp macro="" textlink="">
      <xdr:nvSpPr>
        <xdr:cNvPr id="258" name="フローチャート: 判断 257"/>
        <xdr:cNvSpPr/>
      </xdr:nvSpPr>
      <xdr:spPr>
        <a:xfrm>
          <a:off x="8699500" y="144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42818</xdr:rowOff>
    </xdr:from>
    <xdr:to>
      <xdr:col>41</xdr:col>
      <xdr:colOff>101600</xdr:colOff>
      <xdr:row>84</xdr:row>
      <xdr:rowOff>144418</xdr:rowOff>
    </xdr:to>
    <xdr:sp macro="" textlink="">
      <xdr:nvSpPr>
        <xdr:cNvPr id="259" name="フローチャート: 判断 258"/>
        <xdr:cNvSpPr/>
      </xdr:nvSpPr>
      <xdr:spPr>
        <a:xfrm>
          <a:off x="7810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75474</xdr:rowOff>
    </xdr:from>
    <xdr:to>
      <xdr:col>36</xdr:col>
      <xdr:colOff>165100</xdr:colOff>
      <xdr:row>85</xdr:row>
      <xdr:rowOff>5624</xdr:rowOff>
    </xdr:to>
    <xdr:sp macro="" textlink="">
      <xdr:nvSpPr>
        <xdr:cNvPr id="260" name="フローチャート: 判断 259"/>
        <xdr:cNvSpPr/>
      </xdr:nvSpPr>
      <xdr:spPr>
        <a:xfrm>
          <a:off x="6921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1" name="テキスト ボックス 2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2" name="テキスト ボックス 2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3" name="テキスト ボックス 2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4" name="テキスト ボックス 2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5" name="テキスト ボックス 2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101056</xdr:rowOff>
    </xdr:from>
    <xdr:to>
      <xdr:col>55</xdr:col>
      <xdr:colOff>50800</xdr:colOff>
      <xdr:row>86</xdr:row>
      <xdr:rowOff>31206</xdr:rowOff>
    </xdr:to>
    <xdr:sp macro="" textlink="">
      <xdr:nvSpPr>
        <xdr:cNvPr id="266" name="楕円 265"/>
        <xdr:cNvSpPr/>
      </xdr:nvSpPr>
      <xdr:spPr>
        <a:xfrm>
          <a:off x="10426700" y="1467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79483</xdr:rowOff>
    </xdr:from>
    <xdr:ext cx="469744" cy="259045"/>
    <xdr:sp macro="" textlink="">
      <xdr:nvSpPr>
        <xdr:cNvPr id="267" name="【福祉施設】&#10;一人当たり面積該当値テキスト"/>
        <xdr:cNvSpPr txBox="1"/>
      </xdr:nvSpPr>
      <xdr:spPr>
        <a:xfrm>
          <a:off x="10515600" y="1465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107587</xdr:rowOff>
    </xdr:from>
    <xdr:to>
      <xdr:col>50</xdr:col>
      <xdr:colOff>165100</xdr:colOff>
      <xdr:row>86</xdr:row>
      <xdr:rowOff>37737</xdr:rowOff>
    </xdr:to>
    <xdr:sp macro="" textlink="">
      <xdr:nvSpPr>
        <xdr:cNvPr id="268" name="楕円 267"/>
        <xdr:cNvSpPr/>
      </xdr:nvSpPr>
      <xdr:spPr>
        <a:xfrm>
          <a:off x="9588500" y="1468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151856</xdr:rowOff>
    </xdr:from>
    <xdr:to>
      <xdr:col>55</xdr:col>
      <xdr:colOff>0</xdr:colOff>
      <xdr:row>85</xdr:row>
      <xdr:rowOff>158387</xdr:rowOff>
    </xdr:to>
    <xdr:cxnSp macro="">
      <xdr:nvCxnSpPr>
        <xdr:cNvPr id="269" name="直線コネクタ 268"/>
        <xdr:cNvCxnSpPr/>
      </xdr:nvCxnSpPr>
      <xdr:spPr>
        <a:xfrm flipV="1">
          <a:off x="9639300" y="1472510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113030</xdr:rowOff>
    </xdr:from>
    <xdr:to>
      <xdr:col>46</xdr:col>
      <xdr:colOff>38100</xdr:colOff>
      <xdr:row>86</xdr:row>
      <xdr:rowOff>43180</xdr:rowOff>
    </xdr:to>
    <xdr:sp macro="" textlink="">
      <xdr:nvSpPr>
        <xdr:cNvPr id="270" name="楕円 269"/>
        <xdr:cNvSpPr/>
      </xdr:nvSpPr>
      <xdr:spPr>
        <a:xfrm>
          <a:off x="8699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158387</xdr:rowOff>
    </xdr:from>
    <xdr:to>
      <xdr:col>50</xdr:col>
      <xdr:colOff>114300</xdr:colOff>
      <xdr:row>85</xdr:row>
      <xdr:rowOff>163830</xdr:rowOff>
    </xdr:to>
    <xdr:cxnSp macro="">
      <xdr:nvCxnSpPr>
        <xdr:cNvPr id="271" name="直線コネクタ 270"/>
        <xdr:cNvCxnSpPr/>
      </xdr:nvCxnSpPr>
      <xdr:spPr>
        <a:xfrm flipV="1">
          <a:off x="8750300" y="14731637"/>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117384</xdr:rowOff>
    </xdr:from>
    <xdr:to>
      <xdr:col>41</xdr:col>
      <xdr:colOff>101600</xdr:colOff>
      <xdr:row>86</xdr:row>
      <xdr:rowOff>47534</xdr:rowOff>
    </xdr:to>
    <xdr:sp macro="" textlink="">
      <xdr:nvSpPr>
        <xdr:cNvPr id="272" name="楕円 271"/>
        <xdr:cNvSpPr/>
      </xdr:nvSpPr>
      <xdr:spPr>
        <a:xfrm>
          <a:off x="7810500" y="1469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163830</xdr:rowOff>
    </xdr:from>
    <xdr:to>
      <xdr:col>45</xdr:col>
      <xdr:colOff>177800</xdr:colOff>
      <xdr:row>85</xdr:row>
      <xdr:rowOff>168184</xdr:rowOff>
    </xdr:to>
    <xdr:cxnSp macro="">
      <xdr:nvCxnSpPr>
        <xdr:cNvPr id="273" name="直線コネクタ 272"/>
        <xdr:cNvCxnSpPr/>
      </xdr:nvCxnSpPr>
      <xdr:spPr>
        <a:xfrm flipV="1">
          <a:off x="7861300" y="14737080"/>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121738</xdr:rowOff>
    </xdr:from>
    <xdr:to>
      <xdr:col>36</xdr:col>
      <xdr:colOff>165100</xdr:colOff>
      <xdr:row>86</xdr:row>
      <xdr:rowOff>51888</xdr:rowOff>
    </xdr:to>
    <xdr:sp macro="" textlink="">
      <xdr:nvSpPr>
        <xdr:cNvPr id="274" name="楕円 273"/>
        <xdr:cNvSpPr/>
      </xdr:nvSpPr>
      <xdr:spPr>
        <a:xfrm>
          <a:off x="6921500" y="1469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168184</xdr:rowOff>
    </xdr:from>
    <xdr:to>
      <xdr:col>41</xdr:col>
      <xdr:colOff>50800</xdr:colOff>
      <xdr:row>86</xdr:row>
      <xdr:rowOff>1088</xdr:rowOff>
    </xdr:to>
    <xdr:cxnSp macro="">
      <xdr:nvCxnSpPr>
        <xdr:cNvPr id="275" name="直線コネクタ 274"/>
        <xdr:cNvCxnSpPr/>
      </xdr:nvCxnSpPr>
      <xdr:spPr>
        <a:xfrm flipV="1">
          <a:off x="6972300" y="14741434"/>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110870</xdr:rowOff>
    </xdr:from>
    <xdr:ext cx="469744" cy="259045"/>
    <xdr:sp macro="" textlink="">
      <xdr:nvSpPr>
        <xdr:cNvPr id="276" name="n_1aveValue【福祉施設】&#10;一人当たり面積"/>
        <xdr:cNvSpPr txBox="1"/>
      </xdr:nvSpPr>
      <xdr:spPr>
        <a:xfrm>
          <a:off x="93917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133729</xdr:rowOff>
    </xdr:from>
    <xdr:ext cx="469744" cy="259045"/>
    <xdr:sp macro="" textlink="">
      <xdr:nvSpPr>
        <xdr:cNvPr id="277" name="n_2aveValue【福祉施設】&#10;一人当たり面積"/>
        <xdr:cNvSpPr txBox="1"/>
      </xdr:nvSpPr>
      <xdr:spPr>
        <a:xfrm>
          <a:off x="8515427" y="141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160945</xdr:rowOff>
    </xdr:from>
    <xdr:ext cx="469744" cy="259045"/>
    <xdr:sp macro="" textlink="">
      <xdr:nvSpPr>
        <xdr:cNvPr id="278" name="n_3aveValue【福祉施設】&#10;一人当たり面積"/>
        <xdr:cNvSpPr txBox="1"/>
      </xdr:nvSpPr>
      <xdr:spPr>
        <a:xfrm>
          <a:off x="76264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22151</xdr:rowOff>
    </xdr:from>
    <xdr:ext cx="469744" cy="259045"/>
    <xdr:sp macro="" textlink="">
      <xdr:nvSpPr>
        <xdr:cNvPr id="279" name="n_4aveValue【福祉施設】&#10;一人当たり面積"/>
        <xdr:cNvSpPr txBox="1"/>
      </xdr:nvSpPr>
      <xdr:spPr>
        <a:xfrm>
          <a:off x="6737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28864</xdr:rowOff>
    </xdr:from>
    <xdr:ext cx="469744" cy="259045"/>
    <xdr:sp macro="" textlink="">
      <xdr:nvSpPr>
        <xdr:cNvPr id="280" name="n_1mainValue【福祉施設】&#10;一人当たり面積"/>
        <xdr:cNvSpPr txBox="1"/>
      </xdr:nvSpPr>
      <xdr:spPr>
        <a:xfrm>
          <a:off x="9391727" y="1477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34307</xdr:rowOff>
    </xdr:from>
    <xdr:ext cx="469744" cy="259045"/>
    <xdr:sp macro="" textlink="">
      <xdr:nvSpPr>
        <xdr:cNvPr id="281" name="n_2mainValue【福祉施設】&#10;一人当たり面積"/>
        <xdr:cNvSpPr txBox="1"/>
      </xdr:nvSpPr>
      <xdr:spPr>
        <a:xfrm>
          <a:off x="8515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38661</xdr:rowOff>
    </xdr:from>
    <xdr:ext cx="469744" cy="259045"/>
    <xdr:sp macro="" textlink="">
      <xdr:nvSpPr>
        <xdr:cNvPr id="282" name="n_3mainValue【福祉施設】&#10;一人当たり面積"/>
        <xdr:cNvSpPr txBox="1"/>
      </xdr:nvSpPr>
      <xdr:spPr>
        <a:xfrm>
          <a:off x="7626427" y="1478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43015</xdr:rowOff>
    </xdr:from>
    <xdr:ext cx="469744" cy="259045"/>
    <xdr:sp macro="" textlink="">
      <xdr:nvSpPr>
        <xdr:cNvPr id="283" name="n_4mainValue【福祉施設】&#10;一人当たり面積"/>
        <xdr:cNvSpPr txBox="1"/>
      </xdr:nvSpPr>
      <xdr:spPr>
        <a:xfrm>
          <a:off x="6737427" y="1478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4" name="正方形/長方形 2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5" name="正方形/長方形 2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6" name="正方形/長方形 2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7" name="正方形/長方形 2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8" name="正方形/長方形 2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9" name="正方形/長方形 2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0" name="正方形/長方形 2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1" name="正方形/長方形 29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2" name="正方形/長方形 2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3" name="正方形/長方形 2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4" name="正方形/長方形 2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5" name="正方形/長方形 2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6" name="正方形/長方形 2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7" name="正方形/長方形 2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8" name="正方形/長方形 2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9" name="正方形/長方形 29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0" name="正方形/長方形 2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1" name="正方形/長方形 3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2" name="正方形/長方形 3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3" name="正方形/長方形 3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4" name="正方形/長方形 3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5" name="正方形/長方形 3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6" name="正方形/長方形 3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7" name="正方形/長方形 30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8" name="正方形/長方形 30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9" name="正方形/長方形 30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0" name="正方形/長方形 30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1" name="正方形/長方形 31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2" name="正方形/長方形 31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3" name="正方形/長方形 31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4" name="正方形/長方形 31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5" name="正方形/長方形 31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6" name="正方形/長方形 3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7" name="正方形/長方形 3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8" name="正方形/長方形 3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9" name="正方形/長方形 3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20" name="正方形/長方形 3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1" name="正方形/長方形 3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2" name="正方形/長方形 3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3" name="正方形/長方形 32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24" name="正方形/長方形 3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5" name="正方形/長方形 3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6" name="正方形/長方形 3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7" name="正方形/長方形 3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8" name="正方形/長方形 3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9" name="正方形/長方形 3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30" name="正方形/長方形 3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31" name="正方形/長方形 33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32" name="正方形/長方形 3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3" name="正方形/長方形 3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4" name="正方形/長方形 3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5" name="正方形/長方形 3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6" name="正方形/長方形 3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7" name="正方形/長方形 3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8" name="正方形/長方形 3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9" name="正方形/長方形 3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40" name="テキスト ボックス 3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41" name="直線コネクタ 3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42" name="テキスト ボックス 34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43" name="直線コネクタ 3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44" name="テキスト ボックス 34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45" name="直線コネクタ 3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46" name="テキスト ボックス 3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47" name="直線コネクタ 3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48" name="テキスト ボックス 3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49" name="直線コネクタ 3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50" name="テキスト ボックス 3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51" name="直線コネクタ 3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352" name="テキスト ボックス 35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53" name="直線コネクタ 3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354" name="テキスト ボックス 35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5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356" name="直線コネクタ 355"/>
        <xdr:cNvCxnSpPr/>
      </xdr:nvCxnSpPr>
      <xdr:spPr>
        <a:xfrm flipV="1">
          <a:off x="16318864" y="13245464"/>
          <a:ext cx="0" cy="156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357" name="【消防施設】&#10;有形固定資産減価償却率最小値テキスト"/>
        <xdr:cNvSpPr txBox="1"/>
      </xdr:nvSpPr>
      <xdr:spPr>
        <a:xfrm>
          <a:off x="16357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358" name="直線コネクタ 357"/>
        <xdr:cNvCxnSpPr/>
      </xdr:nvCxnSpPr>
      <xdr:spPr>
        <a:xfrm>
          <a:off x="16230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359" name="【消防施設】&#10;有形固定資産減価償却率最大値テキスト"/>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360" name="直線コネクタ 359"/>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361" name="【消防施設】&#10;有形固定資産減価償却率平均値テキスト"/>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362" name="フローチャート: 判断 361"/>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363" name="フローチャート: 判断 362"/>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364" name="フローチャート: 判断 363"/>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365" name="フローチャート: 判断 364"/>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84455</xdr:rowOff>
    </xdr:from>
    <xdr:to>
      <xdr:col>67</xdr:col>
      <xdr:colOff>101600</xdr:colOff>
      <xdr:row>83</xdr:row>
      <xdr:rowOff>14605</xdr:rowOff>
    </xdr:to>
    <xdr:sp macro="" textlink="">
      <xdr:nvSpPr>
        <xdr:cNvPr id="366" name="フローチャート: 判断 365"/>
        <xdr:cNvSpPr/>
      </xdr:nvSpPr>
      <xdr:spPr>
        <a:xfrm>
          <a:off x="12763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7" name="テキスト ボックス 3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8" name="テキスト ボックス 3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9" name="テキスト ボックス 3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70" name="テキスト ボックス 3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71" name="テキスト ボックス 3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97789</xdr:rowOff>
    </xdr:from>
    <xdr:to>
      <xdr:col>85</xdr:col>
      <xdr:colOff>177800</xdr:colOff>
      <xdr:row>79</xdr:row>
      <xdr:rowOff>27939</xdr:rowOff>
    </xdr:to>
    <xdr:sp macro="" textlink="">
      <xdr:nvSpPr>
        <xdr:cNvPr id="372" name="楕円 371"/>
        <xdr:cNvSpPr/>
      </xdr:nvSpPr>
      <xdr:spPr>
        <a:xfrm>
          <a:off x="16268700" y="1347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120666</xdr:rowOff>
    </xdr:from>
    <xdr:ext cx="405111" cy="259045"/>
    <xdr:sp macro="" textlink="">
      <xdr:nvSpPr>
        <xdr:cNvPr id="373" name="【消防施設】&#10;有形固定資産減価償却率該当値テキスト"/>
        <xdr:cNvSpPr txBox="1"/>
      </xdr:nvSpPr>
      <xdr:spPr>
        <a:xfrm>
          <a:off x="16357600" y="1332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34925</xdr:rowOff>
    </xdr:from>
    <xdr:to>
      <xdr:col>81</xdr:col>
      <xdr:colOff>101600</xdr:colOff>
      <xdr:row>78</xdr:row>
      <xdr:rowOff>136525</xdr:rowOff>
    </xdr:to>
    <xdr:sp macro="" textlink="">
      <xdr:nvSpPr>
        <xdr:cNvPr id="374" name="楕円 373"/>
        <xdr:cNvSpPr/>
      </xdr:nvSpPr>
      <xdr:spPr>
        <a:xfrm>
          <a:off x="15430500" y="134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85725</xdr:rowOff>
    </xdr:from>
    <xdr:to>
      <xdr:col>85</xdr:col>
      <xdr:colOff>127000</xdr:colOff>
      <xdr:row>78</xdr:row>
      <xdr:rowOff>148589</xdr:rowOff>
    </xdr:to>
    <xdr:cxnSp macro="">
      <xdr:nvCxnSpPr>
        <xdr:cNvPr id="375" name="直線コネクタ 374"/>
        <xdr:cNvCxnSpPr/>
      </xdr:nvCxnSpPr>
      <xdr:spPr>
        <a:xfrm>
          <a:off x="15481300" y="13458825"/>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133986</xdr:rowOff>
    </xdr:from>
    <xdr:to>
      <xdr:col>76</xdr:col>
      <xdr:colOff>165100</xdr:colOff>
      <xdr:row>78</xdr:row>
      <xdr:rowOff>64136</xdr:rowOff>
    </xdr:to>
    <xdr:sp macro="" textlink="">
      <xdr:nvSpPr>
        <xdr:cNvPr id="376" name="楕円 375"/>
        <xdr:cNvSpPr/>
      </xdr:nvSpPr>
      <xdr:spPr>
        <a:xfrm>
          <a:off x="14541500" y="1333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13336</xdr:rowOff>
    </xdr:from>
    <xdr:to>
      <xdr:col>81</xdr:col>
      <xdr:colOff>50800</xdr:colOff>
      <xdr:row>78</xdr:row>
      <xdr:rowOff>85725</xdr:rowOff>
    </xdr:to>
    <xdr:cxnSp macro="">
      <xdr:nvCxnSpPr>
        <xdr:cNvPr id="377" name="直線コネクタ 376"/>
        <xdr:cNvCxnSpPr/>
      </xdr:nvCxnSpPr>
      <xdr:spPr>
        <a:xfrm>
          <a:off x="14592300" y="13386436"/>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61595</xdr:rowOff>
    </xdr:from>
    <xdr:to>
      <xdr:col>72</xdr:col>
      <xdr:colOff>38100</xdr:colOff>
      <xdr:row>77</xdr:row>
      <xdr:rowOff>163195</xdr:rowOff>
    </xdr:to>
    <xdr:sp macro="" textlink="">
      <xdr:nvSpPr>
        <xdr:cNvPr id="378" name="楕円 377"/>
        <xdr:cNvSpPr/>
      </xdr:nvSpPr>
      <xdr:spPr>
        <a:xfrm>
          <a:off x="13652500" y="1326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112395</xdr:rowOff>
    </xdr:from>
    <xdr:to>
      <xdr:col>76</xdr:col>
      <xdr:colOff>114300</xdr:colOff>
      <xdr:row>78</xdr:row>
      <xdr:rowOff>13336</xdr:rowOff>
    </xdr:to>
    <xdr:cxnSp macro="">
      <xdr:nvCxnSpPr>
        <xdr:cNvPr id="379" name="直線コネクタ 378"/>
        <xdr:cNvCxnSpPr/>
      </xdr:nvCxnSpPr>
      <xdr:spPr>
        <a:xfrm>
          <a:off x="13703300" y="13314045"/>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636</xdr:rowOff>
    </xdr:from>
    <xdr:to>
      <xdr:col>67</xdr:col>
      <xdr:colOff>101600</xdr:colOff>
      <xdr:row>77</xdr:row>
      <xdr:rowOff>102236</xdr:rowOff>
    </xdr:to>
    <xdr:sp macro="" textlink="">
      <xdr:nvSpPr>
        <xdr:cNvPr id="380" name="楕円 379"/>
        <xdr:cNvSpPr/>
      </xdr:nvSpPr>
      <xdr:spPr>
        <a:xfrm>
          <a:off x="12763500" y="1320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51436</xdr:rowOff>
    </xdr:from>
    <xdr:to>
      <xdr:col>71</xdr:col>
      <xdr:colOff>177800</xdr:colOff>
      <xdr:row>77</xdr:row>
      <xdr:rowOff>112395</xdr:rowOff>
    </xdr:to>
    <xdr:cxnSp macro="">
      <xdr:nvCxnSpPr>
        <xdr:cNvPr id="381" name="直線コネクタ 380"/>
        <xdr:cNvCxnSpPr/>
      </xdr:nvCxnSpPr>
      <xdr:spPr>
        <a:xfrm>
          <a:off x="12814300" y="13253086"/>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112413</xdr:rowOff>
    </xdr:from>
    <xdr:ext cx="405111" cy="259045"/>
    <xdr:sp macro="" textlink="">
      <xdr:nvSpPr>
        <xdr:cNvPr id="382" name="n_1aveValue【消防施設】&#10;有形固定資産減価償却率"/>
        <xdr:cNvSpPr txBox="1"/>
      </xdr:nvSpPr>
      <xdr:spPr>
        <a:xfrm>
          <a:off x="15266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41927</xdr:rowOff>
    </xdr:from>
    <xdr:ext cx="405111" cy="259045"/>
    <xdr:sp macro="" textlink="">
      <xdr:nvSpPr>
        <xdr:cNvPr id="383" name="n_2aveValue【消防施設】&#10;有形固定資産減価償却率"/>
        <xdr:cNvSpPr txBox="1"/>
      </xdr:nvSpPr>
      <xdr:spPr>
        <a:xfrm>
          <a:off x="14389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91457</xdr:rowOff>
    </xdr:from>
    <xdr:ext cx="405111" cy="259045"/>
    <xdr:sp macro="" textlink="">
      <xdr:nvSpPr>
        <xdr:cNvPr id="384" name="n_3aveValue【消防施設】&#10;有形固定資産減価償却率"/>
        <xdr:cNvSpPr txBox="1"/>
      </xdr:nvSpPr>
      <xdr:spPr>
        <a:xfrm>
          <a:off x="13500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5732</xdr:rowOff>
    </xdr:from>
    <xdr:ext cx="405111" cy="259045"/>
    <xdr:sp macro="" textlink="">
      <xdr:nvSpPr>
        <xdr:cNvPr id="385" name="n_4aveValue【消防施設】&#10;有形固定資産減価償却率"/>
        <xdr:cNvSpPr txBox="1"/>
      </xdr:nvSpPr>
      <xdr:spPr>
        <a:xfrm>
          <a:off x="12611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153052</xdr:rowOff>
    </xdr:from>
    <xdr:ext cx="405111" cy="259045"/>
    <xdr:sp macro="" textlink="">
      <xdr:nvSpPr>
        <xdr:cNvPr id="386" name="n_1mainValue【消防施設】&#10;有形固定資産減価償却率"/>
        <xdr:cNvSpPr txBox="1"/>
      </xdr:nvSpPr>
      <xdr:spPr>
        <a:xfrm>
          <a:off x="15266044" y="1318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80663</xdr:rowOff>
    </xdr:from>
    <xdr:ext cx="405111" cy="259045"/>
    <xdr:sp macro="" textlink="">
      <xdr:nvSpPr>
        <xdr:cNvPr id="387" name="n_2mainValue【消防施設】&#10;有形固定資産減価償却率"/>
        <xdr:cNvSpPr txBox="1"/>
      </xdr:nvSpPr>
      <xdr:spPr>
        <a:xfrm>
          <a:off x="14389744" y="1311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8272</xdr:rowOff>
    </xdr:from>
    <xdr:ext cx="405111" cy="259045"/>
    <xdr:sp macro="" textlink="">
      <xdr:nvSpPr>
        <xdr:cNvPr id="388" name="n_3mainValue【消防施設】&#10;有形固定資産減価償却率"/>
        <xdr:cNvSpPr txBox="1"/>
      </xdr:nvSpPr>
      <xdr:spPr>
        <a:xfrm>
          <a:off x="13500744" y="1303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75</xdr:row>
      <xdr:rowOff>118763</xdr:rowOff>
    </xdr:from>
    <xdr:ext cx="405111" cy="259045"/>
    <xdr:sp macro="" textlink="">
      <xdr:nvSpPr>
        <xdr:cNvPr id="389" name="n_4mainValue【消防施設】&#10;有形固定資産減価償却率"/>
        <xdr:cNvSpPr txBox="1"/>
      </xdr:nvSpPr>
      <xdr:spPr>
        <a:xfrm>
          <a:off x="12611744" y="1297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90" name="正方形/長方形 3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1" name="正方形/長方形 3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2" name="正方形/長方形 3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3" name="正方形/長方形 3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4" name="正方形/長方形 3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5" name="正方形/長方形 3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6" name="正方形/長方形 3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7" name="正方形/長方形 3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8" name="テキスト ボックス 3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9" name="直線コネクタ 3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00" name="直線コネクタ 39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01" name="テキスト ボックス 40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02" name="直線コネクタ 40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03" name="テキスト ボックス 40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04" name="直線コネクタ 40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05" name="テキスト ボックス 40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06" name="直線コネクタ 40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07" name="テキスト ボックス 40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8" name="直線コネクタ 4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9" name="テキスト ボックス 4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411" name="直線コネクタ 410"/>
        <xdr:cNvCxnSpPr/>
      </xdr:nvCxnSpPr>
      <xdr:spPr>
        <a:xfrm flipV="1">
          <a:off x="22160864" y="13468350"/>
          <a:ext cx="0" cy="1302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412" name="【消防施設】&#10;一人当たり面積最小値テキスト"/>
        <xdr:cNvSpPr txBox="1"/>
      </xdr:nvSpPr>
      <xdr:spPr>
        <a:xfrm>
          <a:off x="221996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413" name="直線コネクタ 412"/>
        <xdr:cNvCxnSpPr/>
      </xdr:nvCxnSpPr>
      <xdr:spPr>
        <a:xfrm>
          <a:off x="22072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414" name="【消防施設】&#10;一人当たり面積最大値テキスト"/>
        <xdr:cNvSpPr txBox="1"/>
      </xdr:nvSpPr>
      <xdr:spPr>
        <a:xfrm>
          <a:off x="221996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415" name="直線コネクタ 414"/>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35679</xdr:rowOff>
    </xdr:from>
    <xdr:ext cx="469744" cy="259045"/>
    <xdr:sp macro="" textlink="">
      <xdr:nvSpPr>
        <xdr:cNvPr id="416" name="【消防施設】&#10;一人当たり面積平均値テキスト"/>
        <xdr:cNvSpPr txBox="1"/>
      </xdr:nvSpPr>
      <xdr:spPr>
        <a:xfrm>
          <a:off x="22199600" y="14608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417" name="フローチャート: 判断 416"/>
        <xdr:cNvSpPr/>
      </xdr:nvSpPr>
      <xdr:spPr>
        <a:xfrm>
          <a:off x="22110700" y="1463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51308</xdr:rowOff>
    </xdr:from>
    <xdr:to>
      <xdr:col>112</xdr:col>
      <xdr:colOff>38100</xdr:colOff>
      <xdr:row>85</xdr:row>
      <xdr:rowOff>152908</xdr:rowOff>
    </xdr:to>
    <xdr:sp macro="" textlink="">
      <xdr:nvSpPr>
        <xdr:cNvPr id="418" name="フローチャート: 判断 417"/>
        <xdr:cNvSpPr/>
      </xdr:nvSpPr>
      <xdr:spPr>
        <a:xfrm>
          <a:off x="21272500" y="1462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54508</xdr:rowOff>
    </xdr:from>
    <xdr:to>
      <xdr:col>107</xdr:col>
      <xdr:colOff>101600</xdr:colOff>
      <xdr:row>85</xdr:row>
      <xdr:rowOff>156108</xdr:rowOff>
    </xdr:to>
    <xdr:sp macro="" textlink="">
      <xdr:nvSpPr>
        <xdr:cNvPr id="419" name="フローチャート: 判断 418"/>
        <xdr:cNvSpPr/>
      </xdr:nvSpPr>
      <xdr:spPr>
        <a:xfrm>
          <a:off x="203835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60909</xdr:rowOff>
    </xdr:from>
    <xdr:to>
      <xdr:col>102</xdr:col>
      <xdr:colOff>165100</xdr:colOff>
      <xdr:row>85</xdr:row>
      <xdr:rowOff>162509</xdr:rowOff>
    </xdr:to>
    <xdr:sp macro="" textlink="">
      <xdr:nvSpPr>
        <xdr:cNvPr id="420" name="フローチャート: 判断 419"/>
        <xdr:cNvSpPr/>
      </xdr:nvSpPr>
      <xdr:spPr>
        <a:xfrm>
          <a:off x="19494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67311</xdr:rowOff>
    </xdr:from>
    <xdr:to>
      <xdr:col>98</xdr:col>
      <xdr:colOff>38100</xdr:colOff>
      <xdr:row>85</xdr:row>
      <xdr:rowOff>168911</xdr:rowOff>
    </xdr:to>
    <xdr:sp macro="" textlink="">
      <xdr:nvSpPr>
        <xdr:cNvPr id="421" name="フローチャート: 判断 420"/>
        <xdr:cNvSpPr/>
      </xdr:nvSpPr>
      <xdr:spPr>
        <a:xfrm>
          <a:off x="18605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22" name="テキスト ボックス 4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3" name="テキスト ボックス 4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4" name="テキスト ボックス 4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5" name="テキスト ボックス 4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6" name="テキスト ボックス 4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97028</xdr:rowOff>
    </xdr:from>
    <xdr:to>
      <xdr:col>116</xdr:col>
      <xdr:colOff>114300</xdr:colOff>
      <xdr:row>85</xdr:row>
      <xdr:rowOff>27178</xdr:rowOff>
    </xdr:to>
    <xdr:sp macro="" textlink="">
      <xdr:nvSpPr>
        <xdr:cNvPr id="427" name="楕円 426"/>
        <xdr:cNvSpPr/>
      </xdr:nvSpPr>
      <xdr:spPr>
        <a:xfrm>
          <a:off x="221107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119905</xdr:rowOff>
    </xdr:from>
    <xdr:ext cx="469744" cy="259045"/>
    <xdr:sp macro="" textlink="">
      <xdr:nvSpPr>
        <xdr:cNvPr id="428" name="【消防施設】&#10;一人当たり面積該当値テキスト"/>
        <xdr:cNvSpPr txBox="1"/>
      </xdr:nvSpPr>
      <xdr:spPr>
        <a:xfrm>
          <a:off x="22199600" y="1435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104800</xdr:rowOff>
    </xdr:from>
    <xdr:to>
      <xdr:col>112</xdr:col>
      <xdr:colOff>38100</xdr:colOff>
      <xdr:row>85</xdr:row>
      <xdr:rowOff>34950</xdr:rowOff>
    </xdr:to>
    <xdr:sp macro="" textlink="">
      <xdr:nvSpPr>
        <xdr:cNvPr id="429" name="楕円 428"/>
        <xdr:cNvSpPr/>
      </xdr:nvSpPr>
      <xdr:spPr>
        <a:xfrm>
          <a:off x="21272500" y="145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147828</xdr:rowOff>
    </xdr:from>
    <xdr:to>
      <xdr:col>116</xdr:col>
      <xdr:colOff>63500</xdr:colOff>
      <xdr:row>84</xdr:row>
      <xdr:rowOff>155600</xdr:rowOff>
    </xdr:to>
    <xdr:cxnSp macro="">
      <xdr:nvCxnSpPr>
        <xdr:cNvPr id="430" name="直線コネクタ 429"/>
        <xdr:cNvCxnSpPr/>
      </xdr:nvCxnSpPr>
      <xdr:spPr>
        <a:xfrm flipV="1">
          <a:off x="21323300" y="14549628"/>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110744</xdr:rowOff>
    </xdr:from>
    <xdr:to>
      <xdr:col>107</xdr:col>
      <xdr:colOff>101600</xdr:colOff>
      <xdr:row>85</xdr:row>
      <xdr:rowOff>40894</xdr:rowOff>
    </xdr:to>
    <xdr:sp macro="" textlink="">
      <xdr:nvSpPr>
        <xdr:cNvPr id="431" name="楕円 430"/>
        <xdr:cNvSpPr/>
      </xdr:nvSpPr>
      <xdr:spPr>
        <a:xfrm>
          <a:off x="20383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155600</xdr:rowOff>
    </xdr:from>
    <xdr:to>
      <xdr:col>111</xdr:col>
      <xdr:colOff>177800</xdr:colOff>
      <xdr:row>84</xdr:row>
      <xdr:rowOff>161544</xdr:rowOff>
    </xdr:to>
    <xdr:cxnSp macro="">
      <xdr:nvCxnSpPr>
        <xdr:cNvPr id="432" name="直線コネクタ 431"/>
        <xdr:cNvCxnSpPr/>
      </xdr:nvCxnSpPr>
      <xdr:spPr>
        <a:xfrm flipV="1">
          <a:off x="20434300" y="14557400"/>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115773</xdr:rowOff>
    </xdr:from>
    <xdr:to>
      <xdr:col>102</xdr:col>
      <xdr:colOff>165100</xdr:colOff>
      <xdr:row>85</xdr:row>
      <xdr:rowOff>45923</xdr:rowOff>
    </xdr:to>
    <xdr:sp macro="" textlink="">
      <xdr:nvSpPr>
        <xdr:cNvPr id="433" name="楕円 432"/>
        <xdr:cNvSpPr/>
      </xdr:nvSpPr>
      <xdr:spPr>
        <a:xfrm>
          <a:off x="19494500" y="1451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161544</xdr:rowOff>
    </xdr:from>
    <xdr:to>
      <xdr:col>107</xdr:col>
      <xdr:colOff>50800</xdr:colOff>
      <xdr:row>84</xdr:row>
      <xdr:rowOff>166573</xdr:rowOff>
    </xdr:to>
    <xdr:cxnSp macro="">
      <xdr:nvCxnSpPr>
        <xdr:cNvPr id="434" name="直線コネクタ 433"/>
        <xdr:cNvCxnSpPr/>
      </xdr:nvCxnSpPr>
      <xdr:spPr>
        <a:xfrm flipV="1">
          <a:off x="19545300" y="14563344"/>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120802</xdr:rowOff>
    </xdr:from>
    <xdr:to>
      <xdr:col>98</xdr:col>
      <xdr:colOff>38100</xdr:colOff>
      <xdr:row>85</xdr:row>
      <xdr:rowOff>50952</xdr:rowOff>
    </xdr:to>
    <xdr:sp macro="" textlink="">
      <xdr:nvSpPr>
        <xdr:cNvPr id="435" name="楕円 434"/>
        <xdr:cNvSpPr/>
      </xdr:nvSpPr>
      <xdr:spPr>
        <a:xfrm>
          <a:off x="18605500" y="1452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166573</xdr:rowOff>
    </xdr:from>
    <xdr:to>
      <xdr:col>102</xdr:col>
      <xdr:colOff>114300</xdr:colOff>
      <xdr:row>85</xdr:row>
      <xdr:rowOff>152</xdr:rowOff>
    </xdr:to>
    <xdr:cxnSp macro="">
      <xdr:nvCxnSpPr>
        <xdr:cNvPr id="436" name="直線コネクタ 435"/>
        <xdr:cNvCxnSpPr/>
      </xdr:nvCxnSpPr>
      <xdr:spPr>
        <a:xfrm flipV="1">
          <a:off x="18656300" y="14568373"/>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144035</xdr:rowOff>
    </xdr:from>
    <xdr:ext cx="469744" cy="259045"/>
    <xdr:sp macro="" textlink="">
      <xdr:nvSpPr>
        <xdr:cNvPr id="437" name="n_1aveValue【消防施設】&#10;一人当たり面積"/>
        <xdr:cNvSpPr txBox="1"/>
      </xdr:nvSpPr>
      <xdr:spPr>
        <a:xfrm>
          <a:off x="21075727" y="1471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147235</xdr:rowOff>
    </xdr:from>
    <xdr:ext cx="469744" cy="259045"/>
    <xdr:sp macro="" textlink="">
      <xdr:nvSpPr>
        <xdr:cNvPr id="438" name="n_2aveValue【消防施設】&#10;一人当たり面積"/>
        <xdr:cNvSpPr txBox="1"/>
      </xdr:nvSpPr>
      <xdr:spPr>
        <a:xfrm>
          <a:off x="20199427" y="14720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153636</xdr:rowOff>
    </xdr:from>
    <xdr:ext cx="469744" cy="259045"/>
    <xdr:sp macro="" textlink="">
      <xdr:nvSpPr>
        <xdr:cNvPr id="439" name="n_3aveValue【消防施設】&#10;一人当たり面積"/>
        <xdr:cNvSpPr txBox="1"/>
      </xdr:nvSpPr>
      <xdr:spPr>
        <a:xfrm>
          <a:off x="19310427" y="1472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160038</xdr:rowOff>
    </xdr:from>
    <xdr:ext cx="469744" cy="259045"/>
    <xdr:sp macro="" textlink="">
      <xdr:nvSpPr>
        <xdr:cNvPr id="440" name="n_4aveValue【消防施設】&#10;一人当たり面積"/>
        <xdr:cNvSpPr txBox="1"/>
      </xdr:nvSpPr>
      <xdr:spPr>
        <a:xfrm>
          <a:off x="18421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51477</xdr:rowOff>
    </xdr:from>
    <xdr:ext cx="469744" cy="259045"/>
    <xdr:sp macro="" textlink="">
      <xdr:nvSpPr>
        <xdr:cNvPr id="441" name="n_1mainValue【消防施設】&#10;一人当たり面積"/>
        <xdr:cNvSpPr txBox="1"/>
      </xdr:nvSpPr>
      <xdr:spPr>
        <a:xfrm>
          <a:off x="21075727" y="142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57421</xdr:rowOff>
    </xdr:from>
    <xdr:ext cx="469744" cy="259045"/>
    <xdr:sp macro="" textlink="">
      <xdr:nvSpPr>
        <xdr:cNvPr id="442" name="n_2mainValue【消防施設】&#10;一人当たり面積"/>
        <xdr:cNvSpPr txBox="1"/>
      </xdr:nvSpPr>
      <xdr:spPr>
        <a:xfrm>
          <a:off x="20199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62450</xdr:rowOff>
    </xdr:from>
    <xdr:ext cx="469744" cy="259045"/>
    <xdr:sp macro="" textlink="">
      <xdr:nvSpPr>
        <xdr:cNvPr id="443" name="n_3mainValue【消防施設】&#10;一人当たり面積"/>
        <xdr:cNvSpPr txBox="1"/>
      </xdr:nvSpPr>
      <xdr:spPr>
        <a:xfrm>
          <a:off x="19310427" y="1429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67479</xdr:rowOff>
    </xdr:from>
    <xdr:ext cx="469744" cy="259045"/>
    <xdr:sp macro="" textlink="">
      <xdr:nvSpPr>
        <xdr:cNvPr id="444" name="n_4mainValue【消防施設】&#10;一人当たり面積"/>
        <xdr:cNvSpPr txBox="1"/>
      </xdr:nvSpPr>
      <xdr:spPr>
        <a:xfrm>
          <a:off x="18421427" y="1429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5" name="正方形/長方形 4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6" name="正方形/長方形 4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7" name="正方形/長方形 4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8" name="正方形/長方形 4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9" name="正方形/長方形 4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0" name="正方形/長方形 4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1" name="正方形/長方形 4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2" name="正方形/長方形 4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3" name="テキスト ボックス 4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4" name="直線コネクタ 4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5" name="テキスト ボックス 4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6" name="直線コネクタ 4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7" name="テキスト ボックス 45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8" name="直線コネクタ 4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9" name="テキスト ボックス 4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60" name="直線コネクタ 4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61" name="テキスト ボックス 4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2" name="直線コネクタ 4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3" name="テキスト ボックス 4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4" name="直線コネクタ 4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5" name="テキスト ボックス 4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6" name="直線コネクタ 4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7" name="テキスト ボックス 46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8" name="直線コネクタ 4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470" name="直線コネクタ 469"/>
        <xdr:cNvCxnSpPr/>
      </xdr:nvCxnSpPr>
      <xdr:spPr>
        <a:xfrm flipV="1">
          <a:off x="16318864" y="17124862"/>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471"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472" name="直線コネクタ 471"/>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473" name="【庁舎】&#10;有形固定資産減価償却率最大値テキスト"/>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474" name="直線コネクタ 473"/>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105064</xdr:rowOff>
    </xdr:from>
    <xdr:ext cx="405111" cy="259045"/>
    <xdr:sp macro="" textlink="">
      <xdr:nvSpPr>
        <xdr:cNvPr id="475" name="【庁舎】&#10;有形固定資産減価償却率平均値テキスト"/>
        <xdr:cNvSpPr txBox="1"/>
      </xdr:nvSpPr>
      <xdr:spPr>
        <a:xfrm>
          <a:off x="16357600" y="17935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476" name="フローチャート: 判断 475"/>
        <xdr:cNvSpPr/>
      </xdr:nvSpPr>
      <xdr:spPr>
        <a:xfrm>
          <a:off x="162687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477" name="フローチャート: 判断 476"/>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478" name="フローチャート: 判断 477"/>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479" name="フローチャート: 判断 478"/>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480" name="フローチャート: 判断 479"/>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1" name="テキスト ボックス 4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2" name="テキスト ボックス 4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3" name="テキスト ボックス 4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4" name="テキスト ボックス 4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5" name="テキスト ボックス 4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134801</xdr:rowOff>
    </xdr:from>
    <xdr:to>
      <xdr:col>85</xdr:col>
      <xdr:colOff>177800</xdr:colOff>
      <xdr:row>102</xdr:row>
      <xdr:rowOff>64951</xdr:rowOff>
    </xdr:to>
    <xdr:sp macro="" textlink="">
      <xdr:nvSpPr>
        <xdr:cNvPr id="486" name="楕円 485"/>
        <xdr:cNvSpPr/>
      </xdr:nvSpPr>
      <xdr:spPr>
        <a:xfrm>
          <a:off x="16268700" y="1745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157678</xdr:rowOff>
    </xdr:from>
    <xdr:ext cx="405111" cy="259045"/>
    <xdr:sp macro="" textlink="">
      <xdr:nvSpPr>
        <xdr:cNvPr id="487" name="【庁舎】&#10;有形固定資産減価償却率該当値テキスト"/>
        <xdr:cNvSpPr txBox="1"/>
      </xdr:nvSpPr>
      <xdr:spPr>
        <a:xfrm>
          <a:off x="16357600" y="1730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105411</xdr:rowOff>
    </xdr:from>
    <xdr:to>
      <xdr:col>81</xdr:col>
      <xdr:colOff>101600</xdr:colOff>
      <xdr:row>102</xdr:row>
      <xdr:rowOff>35561</xdr:rowOff>
    </xdr:to>
    <xdr:sp macro="" textlink="">
      <xdr:nvSpPr>
        <xdr:cNvPr id="488" name="楕円 487"/>
        <xdr:cNvSpPr/>
      </xdr:nvSpPr>
      <xdr:spPr>
        <a:xfrm>
          <a:off x="1543050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156211</xdr:rowOff>
    </xdr:from>
    <xdr:to>
      <xdr:col>85</xdr:col>
      <xdr:colOff>127000</xdr:colOff>
      <xdr:row>102</xdr:row>
      <xdr:rowOff>14151</xdr:rowOff>
    </xdr:to>
    <xdr:cxnSp macro="">
      <xdr:nvCxnSpPr>
        <xdr:cNvPr id="489" name="直線コネクタ 488"/>
        <xdr:cNvCxnSpPr/>
      </xdr:nvCxnSpPr>
      <xdr:spPr>
        <a:xfrm>
          <a:off x="15481300" y="17472661"/>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36830</xdr:rowOff>
    </xdr:from>
    <xdr:to>
      <xdr:col>76</xdr:col>
      <xdr:colOff>165100</xdr:colOff>
      <xdr:row>101</xdr:row>
      <xdr:rowOff>138430</xdr:rowOff>
    </xdr:to>
    <xdr:sp macro="" textlink="">
      <xdr:nvSpPr>
        <xdr:cNvPr id="490" name="楕円 489"/>
        <xdr:cNvSpPr/>
      </xdr:nvSpPr>
      <xdr:spPr>
        <a:xfrm>
          <a:off x="14541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87630</xdr:rowOff>
    </xdr:from>
    <xdr:to>
      <xdr:col>81</xdr:col>
      <xdr:colOff>50800</xdr:colOff>
      <xdr:row>101</xdr:row>
      <xdr:rowOff>156211</xdr:rowOff>
    </xdr:to>
    <xdr:cxnSp macro="">
      <xdr:nvCxnSpPr>
        <xdr:cNvPr id="491" name="直線コネクタ 490"/>
        <xdr:cNvCxnSpPr/>
      </xdr:nvCxnSpPr>
      <xdr:spPr>
        <a:xfrm>
          <a:off x="14592300" y="174040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139700</xdr:rowOff>
    </xdr:from>
    <xdr:to>
      <xdr:col>72</xdr:col>
      <xdr:colOff>38100</xdr:colOff>
      <xdr:row>101</xdr:row>
      <xdr:rowOff>69850</xdr:rowOff>
    </xdr:to>
    <xdr:sp macro="" textlink="">
      <xdr:nvSpPr>
        <xdr:cNvPr id="492" name="楕円 491"/>
        <xdr:cNvSpPr/>
      </xdr:nvSpPr>
      <xdr:spPr>
        <a:xfrm>
          <a:off x="136525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19050</xdr:rowOff>
    </xdr:from>
    <xdr:to>
      <xdr:col>76</xdr:col>
      <xdr:colOff>114300</xdr:colOff>
      <xdr:row>101</xdr:row>
      <xdr:rowOff>87630</xdr:rowOff>
    </xdr:to>
    <xdr:cxnSp macro="">
      <xdr:nvCxnSpPr>
        <xdr:cNvPr id="493" name="直線コネクタ 492"/>
        <xdr:cNvCxnSpPr/>
      </xdr:nvCxnSpPr>
      <xdr:spPr>
        <a:xfrm>
          <a:off x="13703300" y="17335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71120</xdr:rowOff>
    </xdr:from>
    <xdr:to>
      <xdr:col>67</xdr:col>
      <xdr:colOff>101600</xdr:colOff>
      <xdr:row>101</xdr:row>
      <xdr:rowOff>1270</xdr:rowOff>
    </xdr:to>
    <xdr:sp macro="" textlink="">
      <xdr:nvSpPr>
        <xdr:cNvPr id="494" name="楕円 493"/>
        <xdr:cNvSpPr/>
      </xdr:nvSpPr>
      <xdr:spPr>
        <a:xfrm>
          <a:off x="127635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121920</xdr:rowOff>
    </xdr:from>
    <xdr:to>
      <xdr:col>71</xdr:col>
      <xdr:colOff>177800</xdr:colOff>
      <xdr:row>101</xdr:row>
      <xdr:rowOff>19050</xdr:rowOff>
    </xdr:to>
    <xdr:cxnSp macro="">
      <xdr:nvCxnSpPr>
        <xdr:cNvPr id="495" name="直線コネクタ 494"/>
        <xdr:cNvCxnSpPr/>
      </xdr:nvCxnSpPr>
      <xdr:spPr>
        <a:xfrm>
          <a:off x="12814300" y="17266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49547</xdr:rowOff>
    </xdr:from>
    <xdr:ext cx="405111" cy="259045"/>
    <xdr:sp macro="" textlink="">
      <xdr:nvSpPr>
        <xdr:cNvPr id="496" name="n_1aveValue【庁舎】&#10;有形固定資産減価償却率"/>
        <xdr:cNvSpPr txBox="1"/>
      </xdr:nvSpPr>
      <xdr:spPr>
        <a:xfrm>
          <a:off x="152660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38116</xdr:rowOff>
    </xdr:from>
    <xdr:ext cx="405111" cy="259045"/>
    <xdr:sp macro="" textlink="">
      <xdr:nvSpPr>
        <xdr:cNvPr id="497" name="n_2aveValue【庁舎】&#10;有形固定資産減価償却率"/>
        <xdr:cNvSpPr txBox="1"/>
      </xdr:nvSpPr>
      <xdr:spPr>
        <a:xfrm>
          <a:off x="14389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29953</xdr:rowOff>
    </xdr:from>
    <xdr:ext cx="405111" cy="259045"/>
    <xdr:sp macro="" textlink="">
      <xdr:nvSpPr>
        <xdr:cNvPr id="498" name="n_3aveValue【庁舎】&#10;有形固定資産減価償却率"/>
        <xdr:cNvSpPr txBox="1"/>
      </xdr:nvSpPr>
      <xdr:spPr>
        <a:xfrm>
          <a:off x="13500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15257</xdr:rowOff>
    </xdr:from>
    <xdr:ext cx="405111" cy="259045"/>
    <xdr:sp macro="" textlink="">
      <xdr:nvSpPr>
        <xdr:cNvPr id="499" name="n_4aveValue【庁舎】&#10;有形固定資産減価償却率"/>
        <xdr:cNvSpPr txBox="1"/>
      </xdr:nvSpPr>
      <xdr:spPr>
        <a:xfrm>
          <a:off x="12611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52088</xdr:rowOff>
    </xdr:from>
    <xdr:ext cx="405111" cy="259045"/>
    <xdr:sp macro="" textlink="">
      <xdr:nvSpPr>
        <xdr:cNvPr id="500" name="n_1mainValue【庁舎】&#10;有形固定資産減価償却率"/>
        <xdr:cNvSpPr txBox="1"/>
      </xdr:nvSpPr>
      <xdr:spPr>
        <a:xfrm>
          <a:off x="15266044" y="1719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154957</xdr:rowOff>
    </xdr:from>
    <xdr:ext cx="405111" cy="259045"/>
    <xdr:sp macro="" textlink="">
      <xdr:nvSpPr>
        <xdr:cNvPr id="501" name="n_2mainValue【庁舎】&#10;有形固定資産減価償却率"/>
        <xdr:cNvSpPr txBox="1"/>
      </xdr:nvSpPr>
      <xdr:spPr>
        <a:xfrm>
          <a:off x="14389744"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86377</xdr:rowOff>
    </xdr:from>
    <xdr:ext cx="405111" cy="259045"/>
    <xdr:sp macro="" textlink="">
      <xdr:nvSpPr>
        <xdr:cNvPr id="502" name="n_3mainValue【庁舎】&#10;有形固定資産減価償却率"/>
        <xdr:cNvSpPr txBox="1"/>
      </xdr:nvSpPr>
      <xdr:spPr>
        <a:xfrm>
          <a:off x="13500744" y="1705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17797</xdr:rowOff>
    </xdr:from>
    <xdr:ext cx="405111" cy="259045"/>
    <xdr:sp macro="" textlink="">
      <xdr:nvSpPr>
        <xdr:cNvPr id="503" name="n_4mainValue【庁舎】&#10;有形固定資産減価償却率"/>
        <xdr:cNvSpPr txBox="1"/>
      </xdr:nvSpPr>
      <xdr:spPr>
        <a:xfrm>
          <a:off x="12611744" y="1699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4" name="正方形/長方形 5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5" name="正方形/長方形 5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6" name="正方形/長方形 5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7" name="正方形/長方形 5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8" name="正方形/長方形 5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9" name="正方形/長方形 5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0" name="正方形/長方形 5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1" name="正方形/長方形 5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2" name="テキスト ボックス 5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3" name="直線コネクタ 5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14" name="直線コネクタ 51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15" name="テキスト ボックス 51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16" name="直線コネクタ 51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17" name="テキスト ボックス 51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18" name="直線コネクタ 51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19" name="テキスト ボックス 51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20" name="直線コネクタ 51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21" name="テキスト ボックス 52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22" name="直線コネクタ 52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23" name="テキスト ボックス 52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24" name="直線コネクタ 52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25" name="テキスト ボックス 52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6" name="直線コネクタ 5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7" name="テキスト ボックス 5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529" name="直線コネクタ 528"/>
        <xdr:cNvCxnSpPr/>
      </xdr:nvCxnSpPr>
      <xdr:spPr>
        <a:xfrm flipV="1">
          <a:off x="22160864" y="17225555"/>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530" name="【庁舎】&#10;一人当たり面積最小値テキスト"/>
        <xdr:cNvSpPr txBox="1"/>
      </xdr:nvSpPr>
      <xdr:spPr>
        <a:xfrm>
          <a:off x="22199600" y="18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531" name="直線コネクタ 530"/>
        <xdr:cNvCxnSpPr/>
      </xdr:nvCxnSpPr>
      <xdr:spPr>
        <a:xfrm>
          <a:off x="22072600" y="1849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532" name="【庁舎】&#10;一人当たり面積最大値テキスト"/>
        <xdr:cNvSpPr txBox="1"/>
      </xdr:nvSpPr>
      <xdr:spPr>
        <a:xfrm>
          <a:off x="22199600" y="1700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533" name="直線コネクタ 532"/>
        <xdr:cNvCxnSpPr/>
      </xdr:nvCxnSpPr>
      <xdr:spPr>
        <a:xfrm>
          <a:off x="22072600" y="1722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534" name="【庁舎】&#10;一人当たり面積平均値テキスト"/>
        <xdr:cNvSpPr txBox="1"/>
      </xdr:nvSpPr>
      <xdr:spPr>
        <a:xfrm>
          <a:off x="22199600" y="1805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535" name="フローチャート: 判断 534"/>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536" name="フローチャート: 判断 535"/>
        <xdr:cNvSpPr/>
      </xdr:nvSpPr>
      <xdr:spPr>
        <a:xfrm>
          <a:off x="21272500" y="180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70576</xdr:rowOff>
    </xdr:from>
    <xdr:to>
      <xdr:col>107</xdr:col>
      <xdr:colOff>101600</xdr:colOff>
      <xdr:row>106</xdr:row>
      <xdr:rowOff>726</xdr:rowOff>
    </xdr:to>
    <xdr:sp macro="" textlink="">
      <xdr:nvSpPr>
        <xdr:cNvPr id="537" name="フローチャート: 判断 536"/>
        <xdr:cNvSpPr/>
      </xdr:nvSpPr>
      <xdr:spPr>
        <a:xfrm>
          <a:off x="20383500" y="1807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122827</xdr:rowOff>
    </xdr:from>
    <xdr:to>
      <xdr:col>102</xdr:col>
      <xdr:colOff>165100</xdr:colOff>
      <xdr:row>106</xdr:row>
      <xdr:rowOff>52977</xdr:rowOff>
    </xdr:to>
    <xdr:sp macro="" textlink="">
      <xdr:nvSpPr>
        <xdr:cNvPr id="538" name="フローチャート: 判断 537"/>
        <xdr:cNvSpPr/>
      </xdr:nvSpPr>
      <xdr:spPr>
        <a:xfrm>
          <a:off x="19494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142421</xdr:rowOff>
    </xdr:from>
    <xdr:to>
      <xdr:col>98</xdr:col>
      <xdr:colOff>38100</xdr:colOff>
      <xdr:row>106</xdr:row>
      <xdr:rowOff>72571</xdr:rowOff>
    </xdr:to>
    <xdr:sp macro="" textlink="">
      <xdr:nvSpPr>
        <xdr:cNvPr id="539" name="フローチャート: 判断 538"/>
        <xdr:cNvSpPr/>
      </xdr:nvSpPr>
      <xdr:spPr>
        <a:xfrm>
          <a:off x="18605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40" name="テキスト ボックス 53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1" name="テキスト ボックス 54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2" name="テキスト ボックス 54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3" name="テキスト ボックス 54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4" name="テキスト ボックス 54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48805</xdr:rowOff>
    </xdr:from>
    <xdr:to>
      <xdr:col>116</xdr:col>
      <xdr:colOff>114300</xdr:colOff>
      <xdr:row>105</xdr:row>
      <xdr:rowOff>150405</xdr:rowOff>
    </xdr:to>
    <xdr:sp macro="" textlink="">
      <xdr:nvSpPr>
        <xdr:cNvPr id="545" name="楕円 544"/>
        <xdr:cNvSpPr/>
      </xdr:nvSpPr>
      <xdr:spPr>
        <a:xfrm>
          <a:off x="22110700" y="1805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71682</xdr:rowOff>
    </xdr:from>
    <xdr:ext cx="469744" cy="259045"/>
    <xdr:sp macro="" textlink="">
      <xdr:nvSpPr>
        <xdr:cNvPr id="546" name="【庁舎】&#10;一人当たり面積該当値テキスト"/>
        <xdr:cNvSpPr txBox="1"/>
      </xdr:nvSpPr>
      <xdr:spPr>
        <a:xfrm>
          <a:off x="22199600" y="1790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69487</xdr:rowOff>
    </xdr:from>
    <xdr:to>
      <xdr:col>112</xdr:col>
      <xdr:colOff>38100</xdr:colOff>
      <xdr:row>105</xdr:row>
      <xdr:rowOff>171087</xdr:rowOff>
    </xdr:to>
    <xdr:sp macro="" textlink="">
      <xdr:nvSpPr>
        <xdr:cNvPr id="547" name="楕円 546"/>
        <xdr:cNvSpPr/>
      </xdr:nvSpPr>
      <xdr:spPr>
        <a:xfrm>
          <a:off x="21272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99605</xdr:rowOff>
    </xdr:from>
    <xdr:to>
      <xdr:col>116</xdr:col>
      <xdr:colOff>63500</xdr:colOff>
      <xdr:row>105</xdr:row>
      <xdr:rowOff>120287</xdr:rowOff>
    </xdr:to>
    <xdr:cxnSp macro="">
      <xdr:nvCxnSpPr>
        <xdr:cNvPr id="548" name="直線コネクタ 547"/>
        <xdr:cNvCxnSpPr/>
      </xdr:nvCxnSpPr>
      <xdr:spPr>
        <a:xfrm flipV="1">
          <a:off x="21323300" y="18101855"/>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87993</xdr:rowOff>
    </xdr:from>
    <xdr:to>
      <xdr:col>107</xdr:col>
      <xdr:colOff>101600</xdr:colOff>
      <xdr:row>106</xdr:row>
      <xdr:rowOff>18143</xdr:rowOff>
    </xdr:to>
    <xdr:sp macro="" textlink="">
      <xdr:nvSpPr>
        <xdr:cNvPr id="549" name="楕円 548"/>
        <xdr:cNvSpPr/>
      </xdr:nvSpPr>
      <xdr:spPr>
        <a:xfrm>
          <a:off x="20383500" y="1809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120287</xdr:rowOff>
    </xdr:from>
    <xdr:to>
      <xdr:col>111</xdr:col>
      <xdr:colOff>177800</xdr:colOff>
      <xdr:row>105</xdr:row>
      <xdr:rowOff>138793</xdr:rowOff>
    </xdr:to>
    <xdr:cxnSp macro="">
      <xdr:nvCxnSpPr>
        <xdr:cNvPr id="550" name="直線コネクタ 549"/>
        <xdr:cNvCxnSpPr/>
      </xdr:nvCxnSpPr>
      <xdr:spPr>
        <a:xfrm flipV="1">
          <a:off x="20434300" y="18122537"/>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101056</xdr:rowOff>
    </xdr:from>
    <xdr:to>
      <xdr:col>102</xdr:col>
      <xdr:colOff>165100</xdr:colOff>
      <xdr:row>106</xdr:row>
      <xdr:rowOff>31206</xdr:rowOff>
    </xdr:to>
    <xdr:sp macro="" textlink="">
      <xdr:nvSpPr>
        <xdr:cNvPr id="551" name="楕円 550"/>
        <xdr:cNvSpPr/>
      </xdr:nvSpPr>
      <xdr:spPr>
        <a:xfrm>
          <a:off x="19494500" y="1810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138793</xdr:rowOff>
    </xdr:from>
    <xdr:to>
      <xdr:col>107</xdr:col>
      <xdr:colOff>50800</xdr:colOff>
      <xdr:row>105</xdr:row>
      <xdr:rowOff>151856</xdr:rowOff>
    </xdr:to>
    <xdr:cxnSp macro="">
      <xdr:nvCxnSpPr>
        <xdr:cNvPr id="552" name="直線コネクタ 551"/>
        <xdr:cNvCxnSpPr/>
      </xdr:nvCxnSpPr>
      <xdr:spPr>
        <a:xfrm flipV="1">
          <a:off x="19545300" y="181410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115207</xdr:rowOff>
    </xdr:from>
    <xdr:to>
      <xdr:col>98</xdr:col>
      <xdr:colOff>38100</xdr:colOff>
      <xdr:row>106</xdr:row>
      <xdr:rowOff>45357</xdr:rowOff>
    </xdr:to>
    <xdr:sp macro="" textlink="">
      <xdr:nvSpPr>
        <xdr:cNvPr id="553" name="楕円 552"/>
        <xdr:cNvSpPr/>
      </xdr:nvSpPr>
      <xdr:spPr>
        <a:xfrm>
          <a:off x="18605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151856</xdr:rowOff>
    </xdr:from>
    <xdr:to>
      <xdr:col>102</xdr:col>
      <xdr:colOff>114300</xdr:colOff>
      <xdr:row>105</xdr:row>
      <xdr:rowOff>166007</xdr:rowOff>
    </xdr:to>
    <xdr:cxnSp macro="">
      <xdr:nvCxnSpPr>
        <xdr:cNvPr id="554" name="直線コネクタ 553"/>
        <xdr:cNvCxnSpPr/>
      </xdr:nvCxnSpPr>
      <xdr:spPr>
        <a:xfrm flipV="1">
          <a:off x="18656300" y="18154106"/>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4190</xdr:rowOff>
    </xdr:from>
    <xdr:ext cx="469744" cy="259045"/>
    <xdr:sp macro="" textlink="">
      <xdr:nvSpPr>
        <xdr:cNvPr id="555" name="n_1aveValue【庁舎】&#10;一人当たり面積"/>
        <xdr:cNvSpPr txBox="1"/>
      </xdr:nvSpPr>
      <xdr:spPr>
        <a:xfrm>
          <a:off x="21075727" y="1783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17253</xdr:rowOff>
    </xdr:from>
    <xdr:ext cx="469744" cy="259045"/>
    <xdr:sp macro="" textlink="">
      <xdr:nvSpPr>
        <xdr:cNvPr id="556" name="n_2aveValue【庁舎】&#10;一人当たり面積"/>
        <xdr:cNvSpPr txBox="1"/>
      </xdr:nvSpPr>
      <xdr:spPr>
        <a:xfrm>
          <a:off x="20199427" y="1784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44104</xdr:rowOff>
    </xdr:from>
    <xdr:ext cx="469744" cy="259045"/>
    <xdr:sp macro="" textlink="">
      <xdr:nvSpPr>
        <xdr:cNvPr id="557" name="n_3aveValue【庁舎】&#10;一人当たり面積"/>
        <xdr:cNvSpPr txBox="1"/>
      </xdr:nvSpPr>
      <xdr:spPr>
        <a:xfrm>
          <a:off x="19310427" y="1821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63698</xdr:rowOff>
    </xdr:from>
    <xdr:ext cx="469744" cy="259045"/>
    <xdr:sp macro="" textlink="">
      <xdr:nvSpPr>
        <xdr:cNvPr id="558" name="n_4aveValue【庁舎】&#10;一人当たり面積"/>
        <xdr:cNvSpPr txBox="1"/>
      </xdr:nvSpPr>
      <xdr:spPr>
        <a:xfrm>
          <a:off x="18421427" y="1823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162214</xdr:rowOff>
    </xdr:from>
    <xdr:ext cx="469744" cy="259045"/>
    <xdr:sp macro="" textlink="">
      <xdr:nvSpPr>
        <xdr:cNvPr id="559" name="n_1mainValue【庁舎】&#10;一人当たり面積"/>
        <xdr:cNvSpPr txBox="1"/>
      </xdr:nvSpPr>
      <xdr:spPr>
        <a:xfrm>
          <a:off x="21075727" y="1816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9270</xdr:rowOff>
    </xdr:from>
    <xdr:ext cx="469744" cy="259045"/>
    <xdr:sp macro="" textlink="">
      <xdr:nvSpPr>
        <xdr:cNvPr id="560" name="n_2mainValue【庁舎】&#10;一人当たり面積"/>
        <xdr:cNvSpPr txBox="1"/>
      </xdr:nvSpPr>
      <xdr:spPr>
        <a:xfrm>
          <a:off x="20199427" y="1818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47733</xdr:rowOff>
    </xdr:from>
    <xdr:ext cx="469744" cy="259045"/>
    <xdr:sp macro="" textlink="">
      <xdr:nvSpPr>
        <xdr:cNvPr id="561" name="n_3mainValue【庁舎】&#10;一人当たり面積"/>
        <xdr:cNvSpPr txBox="1"/>
      </xdr:nvSpPr>
      <xdr:spPr>
        <a:xfrm>
          <a:off x="19310427" y="1787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61884</xdr:rowOff>
    </xdr:from>
    <xdr:ext cx="469744" cy="259045"/>
    <xdr:sp macro="" textlink="">
      <xdr:nvSpPr>
        <xdr:cNvPr id="562" name="n_4mainValue【庁舎】&#10;一人当たり面積"/>
        <xdr:cNvSpPr txBox="1"/>
      </xdr:nvSpPr>
      <xdr:spPr>
        <a:xfrm>
          <a:off x="18421427" y="1789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3" name="正方形/長方形 5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4" name="正方形/長方形 5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5" name="テキスト ボックス 5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福祉施設、消防施設、庁舎の減価償却率が類似団体平均と比べ大きく離れている。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福祉施設については、減価償却率が９割を超える状況が継続しており、類似団体平均を</a:t>
          </a:r>
          <a:r>
            <a:rPr kumimoji="1" lang="en-US" altLang="ja-JP" sz="1300">
              <a:latin typeface="ＭＳ Ｐゴシック" panose="020B0600070205080204" pitchFamily="50" charset="-128"/>
              <a:ea typeface="ＭＳ Ｐゴシック" panose="020B0600070205080204" pitchFamily="50" charset="-128"/>
            </a:rPr>
            <a:t>36.1</a:t>
          </a:r>
          <a:r>
            <a:rPr kumimoji="1" lang="ja-JP" altLang="en-US" sz="1300">
              <a:solidFill>
                <a:srgbClr val="FF0000"/>
              </a:solidFill>
              <a:latin typeface="ＭＳ Ｐゴシック" panose="020B0600070205080204" pitchFamily="50" charset="-128"/>
              <a:ea typeface="ＭＳ Ｐゴシック" panose="020B0600070205080204" pitchFamily="50" charset="-128"/>
            </a:rPr>
            <a:t>ポイント</a:t>
          </a:r>
          <a:r>
            <a:rPr kumimoji="1" lang="ja-JP" altLang="en-US" sz="1300">
              <a:latin typeface="ＭＳ Ｐゴシック" panose="020B0600070205080204" pitchFamily="50" charset="-128"/>
              <a:ea typeface="ＭＳ Ｐゴシック" panose="020B0600070205080204" pitchFamily="50" charset="-128"/>
            </a:rPr>
            <a:t>上回っている。昨年度より減価償却率が減少した要因は、平成９年に建設した高齢者生活福祉センターにおいてエアコンの更新工事が行われたことである。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庁舎については減価償却率が類似団体平均より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solidFill>
                <a:srgbClr val="FF0000"/>
              </a:solidFill>
              <a:latin typeface="ＭＳ Ｐゴシック" panose="020B0600070205080204" pitchFamily="50" charset="-128"/>
              <a:ea typeface="ＭＳ Ｐゴシック" panose="020B0600070205080204" pitchFamily="50" charset="-128"/>
            </a:rPr>
            <a:t>ポイント</a:t>
          </a:r>
          <a:r>
            <a:rPr kumimoji="1" lang="ja-JP" altLang="en-US" sz="1300">
              <a:latin typeface="ＭＳ Ｐゴシック" panose="020B0600070205080204" pitchFamily="50" charset="-128"/>
              <a:ea typeface="ＭＳ Ｐゴシック" panose="020B0600070205080204" pitchFamily="50" charset="-128"/>
            </a:rPr>
            <a:t>下回っているが、これは平成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年度に庁舎を建て替えたことによるものである。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消防施設に関しても、平成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年度に大船渡消防署住田分署を建て替えたことにより、類似団体平均より減価償却率が低くなっている。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岩手県住田町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5,050
4,975
334.84
5,745,470
5,519,070
20,405
3,505,318
5,603,624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人口減少と高い高齢化率（令和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日現在：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％）を背景に、町内に経済効果の高い主力産業がなく、財政基盤が脆弱である。類似団体平均を約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0.2pt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下回る結果を改善するため、今後も人口増加対策と併せて、経済効果を生む産業振興施策を模索しながら、歳入の確保に努めることが求められる。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162278</xdr:rowOff>
    </xdr:from>
    <xdr:to>
      <xdr:col>23</xdr:col>
      <xdr:colOff>133350</xdr:colOff>
      <xdr:row>44</xdr:row>
      <xdr:rowOff>4233</xdr:rowOff>
    </xdr:to>
    <xdr:cxnSp macro="">
      <xdr:nvCxnSpPr>
        <xdr:cNvPr id="68" name="直線コネクタ 67"/>
        <xdr:cNvCxnSpPr/>
      </xdr:nvCxnSpPr>
      <xdr:spPr>
        <a:xfrm>
          <a:off x="4114800" y="75346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84966</xdr:rowOff>
    </xdr:from>
    <xdr:ext cx="762000" cy="259045"/>
    <xdr:sp macro="" textlink="">
      <xdr:nvSpPr>
        <xdr:cNvPr id="69" name="財政力平均値テキスト"/>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162278</xdr:rowOff>
    </xdr:from>
    <xdr:to>
      <xdr:col>19</xdr:col>
      <xdr:colOff>133350</xdr:colOff>
      <xdr:row>43</xdr:row>
      <xdr:rowOff>162278</xdr:rowOff>
    </xdr:to>
    <xdr:cxnSp macro="">
      <xdr:nvCxnSpPr>
        <xdr:cNvPr id="71" name="直線コネクタ 70"/>
        <xdr:cNvCxnSpPr/>
      </xdr:nvCxnSpPr>
      <xdr:spPr>
        <a:xfrm>
          <a:off x="3225800" y="753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3" name="テキスト ボックス 72"/>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162278</xdr:rowOff>
    </xdr:from>
    <xdr:to>
      <xdr:col>15</xdr:col>
      <xdr:colOff>82550</xdr:colOff>
      <xdr:row>43</xdr:row>
      <xdr:rowOff>162278</xdr:rowOff>
    </xdr:to>
    <xdr:cxnSp macro="">
      <xdr:nvCxnSpPr>
        <xdr:cNvPr id="74" name="直線コネクタ 73"/>
        <xdr:cNvCxnSpPr/>
      </xdr:nvCxnSpPr>
      <xdr:spPr>
        <a:xfrm>
          <a:off x="2336800" y="753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162278</xdr:rowOff>
    </xdr:from>
    <xdr:to>
      <xdr:col>11</xdr:col>
      <xdr:colOff>31750</xdr:colOff>
      <xdr:row>44</xdr:row>
      <xdr:rowOff>4233</xdr:rowOff>
    </xdr:to>
    <xdr:cxnSp macro="">
      <xdr:nvCxnSpPr>
        <xdr:cNvPr id="77" name="直線コネクタ 76"/>
        <xdr:cNvCxnSpPr/>
      </xdr:nvCxnSpPr>
      <xdr:spPr>
        <a:xfrm flipV="1">
          <a:off x="1447800" y="75346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79" name="テキスト ボックス 78"/>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1" name="テキスト ボックス 80"/>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7" name="楕円 86"/>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20760</xdr:rowOff>
    </xdr:from>
    <xdr:ext cx="762000" cy="259045"/>
    <xdr:sp macro="" textlink="">
      <xdr:nvSpPr>
        <xdr:cNvPr id="88" name="財政力該当値テキスト"/>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111478</xdr:rowOff>
    </xdr:from>
    <xdr:to>
      <xdr:col>19</xdr:col>
      <xdr:colOff>184150</xdr:colOff>
      <xdr:row>44</xdr:row>
      <xdr:rowOff>41628</xdr:rowOff>
    </xdr:to>
    <xdr:sp macro="" textlink="">
      <xdr:nvSpPr>
        <xdr:cNvPr id="89" name="楕円 88"/>
        <xdr:cNvSpPr/>
      </xdr:nvSpPr>
      <xdr:spPr>
        <a:xfrm>
          <a:off x="4064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26405</xdr:rowOff>
    </xdr:from>
    <xdr:ext cx="736600" cy="259045"/>
    <xdr:sp macro="" textlink="">
      <xdr:nvSpPr>
        <xdr:cNvPr id="90" name="テキスト ボックス 89"/>
        <xdr:cNvSpPr txBox="1"/>
      </xdr:nvSpPr>
      <xdr:spPr>
        <a:xfrm>
          <a:off x="3733800" y="757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111478</xdr:rowOff>
    </xdr:from>
    <xdr:to>
      <xdr:col>15</xdr:col>
      <xdr:colOff>133350</xdr:colOff>
      <xdr:row>44</xdr:row>
      <xdr:rowOff>41628</xdr:rowOff>
    </xdr:to>
    <xdr:sp macro="" textlink="">
      <xdr:nvSpPr>
        <xdr:cNvPr id="91" name="楕円 90"/>
        <xdr:cNvSpPr/>
      </xdr:nvSpPr>
      <xdr:spPr>
        <a:xfrm>
          <a:off x="3175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26405</xdr:rowOff>
    </xdr:from>
    <xdr:ext cx="762000" cy="259045"/>
    <xdr:sp macro="" textlink="">
      <xdr:nvSpPr>
        <xdr:cNvPr id="92" name="テキスト ボックス 91"/>
        <xdr:cNvSpPr txBox="1"/>
      </xdr:nvSpPr>
      <xdr:spPr>
        <a:xfrm>
          <a:off x="2844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111478</xdr:rowOff>
    </xdr:from>
    <xdr:to>
      <xdr:col>11</xdr:col>
      <xdr:colOff>82550</xdr:colOff>
      <xdr:row>44</xdr:row>
      <xdr:rowOff>41628</xdr:rowOff>
    </xdr:to>
    <xdr:sp macro="" textlink="">
      <xdr:nvSpPr>
        <xdr:cNvPr id="93" name="楕円 92"/>
        <xdr:cNvSpPr/>
      </xdr:nvSpPr>
      <xdr:spPr>
        <a:xfrm>
          <a:off x="2286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26405</xdr:rowOff>
    </xdr:from>
    <xdr:ext cx="762000" cy="259045"/>
    <xdr:sp macro="" textlink="">
      <xdr:nvSpPr>
        <xdr:cNvPr id="94" name="テキスト ボックス 93"/>
        <xdr:cNvSpPr txBox="1"/>
      </xdr:nvSpPr>
      <xdr:spPr>
        <a:xfrm>
          <a:off x="1955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5" name="楕円 94"/>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6" name="テキスト ボックス 95"/>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類似団体比</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分母（経常一般財源総額等）</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地方税の減（対前年度▲</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4,394</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千円）等に対し、普通交付税の増（対前年度＋</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239,760</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千円）や臨時財政対策債（対前年度＋</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23,875</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千円）の増、新型コロナウイルス感染症対策地方税減収補填特別交付金の増（対前年度＋</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7,817</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千円）により、結果として対前年度</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+281,652</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千円となった。</a:t>
          </a:r>
          <a:endPar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分子（経常経費充当一般財源）</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扶助費の減（対前年度▲</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14,284</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千円）及び物件費の減（対前年度▲</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11,428</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千円）等に対し、公債費の増（対前年度＋</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48,163</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千円）や補助費の増（対前年度＋</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7,923</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千円）等により、経常経費充当一般財源は対前年度＋</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13,705</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千円となった。</a:t>
          </a:r>
          <a:endPar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分子である経常経費充当一般財源が対前年度＋</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13,705</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2,862,240</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千円であったのに対し、分母である臨時財政対策債を含む経常一般財源総額等が対前年度</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+281,652</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3,584,866</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千円となったため、経常収支比率は対前年度▲</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79.8</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155484</xdr:rowOff>
    </xdr:from>
    <xdr:to>
      <xdr:col>23</xdr:col>
      <xdr:colOff>133350</xdr:colOff>
      <xdr:row>61</xdr:row>
      <xdr:rowOff>33201</xdr:rowOff>
    </xdr:to>
    <xdr:cxnSp macro="">
      <xdr:nvCxnSpPr>
        <xdr:cNvPr id="133" name="直線コネクタ 132"/>
        <xdr:cNvCxnSpPr/>
      </xdr:nvCxnSpPr>
      <xdr:spPr>
        <a:xfrm flipV="1">
          <a:off x="4114800" y="10271034"/>
          <a:ext cx="838200" cy="22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4" name="財政構造の弾力性平均値テキスト"/>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33201</xdr:rowOff>
    </xdr:from>
    <xdr:to>
      <xdr:col>19</xdr:col>
      <xdr:colOff>133350</xdr:colOff>
      <xdr:row>62</xdr:row>
      <xdr:rowOff>9978</xdr:rowOff>
    </xdr:to>
    <xdr:cxnSp macro="">
      <xdr:nvCxnSpPr>
        <xdr:cNvPr id="136" name="直線コネクタ 135"/>
        <xdr:cNvCxnSpPr/>
      </xdr:nvCxnSpPr>
      <xdr:spPr>
        <a:xfrm flipV="1">
          <a:off x="3225800" y="10491651"/>
          <a:ext cx="8890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106697</xdr:rowOff>
    </xdr:from>
    <xdr:ext cx="736600" cy="259045"/>
    <xdr:sp macro="" textlink="">
      <xdr:nvSpPr>
        <xdr:cNvPr id="138" name="テキスト ボックス 137"/>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6531</xdr:rowOff>
    </xdr:from>
    <xdr:to>
      <xdr:col>15</xdr:col>
      <xdr:colOff>82550</xdr:colOff>
      <xdr:row>62</xdr:row>
      <xdr:rowOff>9978</xdr:rowOff>
    </xdr:to>
    <xdr:cxnSp macro="">
      <xdr:nvCxnSpPr>
        <xdr:cNvPr id="139" name="直線コネクタ 138"/>
        <xdr:cNvCxnSpPr/>
      </xdr:nvCxnSpPr>
      <xdr:spPr>
        <a:xfrm>
          <a:off x="2336800" y="1063643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8907</xdr:rowOff>
    </xdr:from>
    <xdr:ext cx="762000" cy="259045"/>
    <xdr:sp macro="" textlink="">
      <xdr:nvSpPr>
        <xdr:cNvPr id="141" name="テキスト ボックス 140"/>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166733</xdr:rowOff>
    </xdr:from>
    <xdr:to>
      <xdr:col>11</xdr:col>
      <xdr:colOff>31750</xdr:colOff>
      <xdr:row>62</xdr:row>
      <xdr:rowOff>6531</xdr:rowOff>
    </xdr:to>
    <xdr:cxnSp macro="">
      <xdr:nvCxnSpPr>
        <xdr:cNvPr id="142" name="直線コネクタ 141"/>
        <xdr:cNvCxnSpPr/>
      </xdr:nvCxnSpPr>
      <xdr:spPr>
        <a:xfrm>
          <a:off x="1447800" y="10453733"/>
          <a:ext cx="889000" cy="18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142439</xdr:rowOff>
    </xdr:from>
    <xdr:ext cx="762000" cy="259045"/>
    <xdr:sp macro="" textlink="">
      <xdr:nvSpPr>
        <xdr:cNvPr id="144" name="テキスト ボックス 143"/>
        <xdr:cNvSpPr txBox="1"/>
      </xdr:nvSpPr>
      <xdr:spPr>
        <a:xfrm>
          <a:off x="1955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92908</xdr:rowOff>
    </xdr:from>
    <xdr:ext cx="762000" cy="259045"/>
    <xdr:sp macro="" textlink="">
      <xdr:nvSpPr>
        <xdr:cNvPr id="146" name="テキスト ボックス 145"/>
        <xdr:cNvSpPr txBox="1"/>
      </xdr:nvSpPr>
      <xdr:spPr>
        <a:xfrm>
          <a:off x="1066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104684</xdr:rowOff>
    </xdr:from>
    <xdr:to>
      <xdr:col>23</xdr:col>
      <xdr:colOff>184150</xdr:colOff>
      <xdr:row>60</xdr:row>
      <xdr:rowOff>34834</xdr:rowOff>
    </xdr:to>
    <xdr:sp macro="" textlink="">
      <xdr:nvSpPr>
        <xdr:cNvPr id="152" name="楕円 151"/>
        <xdr:cNvSpPr/>
      </xdr:nvSpPr>
      <xdr:spPr>
        <a:xfrm>
          <a:off x="49022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121211</xdr:rowOff>
    </xdr:from>
    <xdr:ext cx="762000" cy="259045"/>
    <xdr:sp macro="" textlink="">
      <xdr:nvSpPr>
        <xdr:cNvPr id="153" name="財政構造の弾力性該当値テキスト"/>
        <xdr:cNvSpPr txBox="1"/>
      </xdr:nvSpPr>
      <xdr:spPr>
        <a:xfrm>
          <a:off x="5041900" y="1006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153851</xdr:rowOff>
    </xdr:from>
    <xdr:to>
      <xdr:col>19</xdr:col>
      <xdr:colOff>184150</xdr:colOff>
      <xdr:row>61</xdr:row>
      <xdr:rowOff>84001</xdr:rowOff>
    </xdr:to>
    <xdr:sp macro="" textlink="">
      <xdr:nvSpPr>
        <xdr:cNvPr id="154" name="楕円 153"/>
        <xdr:cNvSpPr/>
      </xdr:nvSpPr>
      <xdr:spPr>
        <a:xfrm>
          <a:off x="4064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94178</xdr:rowOff>
    </xdr:from>
    <xdr:ext cx="736600" cy="259045"/>
    <xdr:sp macro="" textlink="">
      <xdr:nvSpPr>
        <xdr:cNvPr id="155" name="テキスト ボックス 154"/>
        <xdr:cNvSpPr txBox="1"/>
      </xdr:nvSpPr>
      <xdr:spPr>
        <a:xfrm>
          <a:off x="3733800" y="10209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130628</xdr:rowOff>
    </xdr:from>
    <xdr:to>
      <xdr:col>15</xdr:col>
      <xdr:colOff>133350</xdr:colOff>
      <xdr:row>62</xdr:row>
      <xdr:rowOff>60778</xdr:rowOff>
    </xdr:to>
    <xdr:sp macro="" textlink="">
      <xdr:nvSpPr>
        <xdr:cNvPr id="156" name="楕円 155"/>
        <xdr:cNvSpPr/>
      </xdr:nvSpPr>
      <xdr:spPr>
        <a:xfrm>
          <a:off x="3175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45555</xdr:rowOff>
    </xdr:from>
    <xdr:ext cx="762000" cy="259045"/>
    <xdr:sp macro="" textlink="">
      <xdr:nvSpPr>
        <xdr:cNvPr id="157" name="テキスト ボックス 156"/>
        <xdr:cNvSpPr txBox="1"/>
      </xdr:nvSpPr>
      <xdr:spPr>
        <a:xfrm>
          <a:off x="2844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127181</xdr:rowOff>
    </xdr:from>
    <xdr:to>
      <xdr:col>11</xdr:col>
      <xdr:colOff>82550</xdr:colOff>
      <xdr:row>62</xdr:row>
      <xdr:rowOff>57331</xdr:rowOff>
    </xdr:to>
    <xdr:sp macro="" textlink="">
      <xdr:nvSpPr>
        <xdr:cNvPr id="158" name="楕円 157"/>
        <xdr:cNvSpPr/>
      </xdr:nvSpPr>
      <xdr:spPr>
        <a:xfrm>
          <a:off x="22860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42108</xdr:rowOff>
    </xdr:from>
    <xdr:ext cx="762000" cy="259045"/>
    <xdr:sp macro="" textlink="">
      <xdr:nvSpPr>
        <xdr:cNvPr id="159" name="テキスト ボックス 158"/>
        <xdr:cNvSpPr txBox="1"/>
      </xdr:nvSpPr>
      <xdr:spPr>
        <a:xfrm>
          <a:off x="1955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115933</xdr:rowOff>
    </xdr:from>
    <xdr:to>
      <xdr:col>7</xdr:col>
      <xdr:colOff>31750</xdr:colOff>
      <xdr:row>61</xdr:row>
      <xdr:rowOff>46083</xdr:rowOff>
    </xdr:to>
    <xdr:sp macro="" textlink="">
      <xdr:nvSpPr>
        <xdr:cNvPr id="160" name="楕円 159"/>
        <xdr:cNvSpPr/>
      </xdr:nvSpPr>
      <xdr:spPr>
        <a:xfrm>
          <a:off x="1397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56260</xdr:rowOff>
    </xdr:from>
    <xdr:ext cx="762000" cy="259045"/>
    <xdr:sp macro="" textlink="">
      <xdr:nvSpPr>
        <xdr:cNvPr id="161" name="テキスト ボックス 160"/>
        <xdr:cNvSpPr txBox="1"/>
      </xdr:nvSpPr>
      <xdr:spPr>
        <a:xfrm>
          <a:off x="1066800" y="1017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[357,397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56,575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千円）、人件費（</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△10,794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千円）、維持補修費（</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△37,080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千円）の減及び人口（△</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人）の減により、人口</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人当たり人件費・物件費等決算額は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8,020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物件費減の要因は、食べて（使って）応援住田チケット発行等業務委託料</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21,391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千円、橋りょう点検業務委託料</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16,207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千円、学習用情報教育機器購入費（小中学校）</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23,903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千円、町営住宅浄化槽解体工事費</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5,062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千円の減が主なものである。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人件費減の要因は任期の定めのない常勤職員数減による基本給及びその他手当</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20,894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千円の減が主なものである。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94980</xdr:rowOff>
    </xdr:from>
    <xdr:to>
      <xdr:col>23</xdr:col>
      <xdr:colOff>133350</xdr:colOff>
      <xdr:row>82</xdr:row>
      <xdr:rowOff>104195</xdr:rowOff>
    </xdr:to>
    <xdr:cxnSp macro="">
      <xdr:nvCxnSpPr>
        <xdr:cNvPr id="197" name="直線コネクタ 196"/>
        <xdr:cNvCxnSpPr/>
      </xdr:nvCxnSpPr>
      <xdr:spPr>
        <a:xfrm flipV="1">
          <a:off x="4114800" y="14153880"/>
          <a:ext cx="838200" cy="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139892</xdr:rowOff>
    </xdr:from>
    <xdr:ext cx="762000" cy="259045"/>
    <xdr:sp macro="" textlink="">
      <xdr:nvSpPr>
        <xdr:cNvPr id="198" name="人件費・物件費等の状況平均値テキスト"/>
        <xdr:cNvSpPr txBox="1"/>
      </xdr:nvSpPr>
      <xdr:spPr>
        <a:xfrm>
          <a:off x="5041900" y="1385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45670</xdr:rowOff>
    </xdr:from>
    <xdr:to>
      <xdr:col>19</xdr:col>
      <xdr:colOff>133350</xdr:colOff>
      <xdr:row>82</xdr:row>
      <xdr:rowOff>104195</xdr:rowOff>
    </xdr:to>
    <xdr:cxnSp macro="">
      <xdr:nvCxnSpPr>
        <xdr:cNvPr id="200" name="直線コネクタ 199"/>
        <xdr:cNvCxnSpPr/>
      </xdr:nvCxnSpPr>
      <xdr:spPr>
        <a:xfrm>
          <a:off x="3225800" y="14104570"/>
          <a:ext cx="889000" cy="5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34842</xdr:rowOff>
    </xdr:from>
    <xdr:ext cx="736600" cy="259045"/>
    <xdr:sp macro="" textlink="">
      <xdr:nvSpPr>
        <xdr:cNvPr id="202" name="テキスト ボックス 201"/>
        <xdr:cNvSpPr txBox="1"/>
      </xdr:nvSpPr>
      <xdr:spPr>
        <a:xfrm>
          <a:off x="3733800" y="13750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36767</xdr:rowOff>
    </xdr:from>
    <xdr:to>
      <xdr:col>15</xdr:col>
      <xdr:colOff>82550</xdr:colOff>
      <xdr:row>82</xdr:row>
      <xdr:rowOff>45670</xdr:rowOff>
    </xdr:to>
    <xdr:cxnSp macro="">
      <xdr:nvCxnSpPr>
        <xdr:cNvPr id="203" name="直線コネクタ 202"/>
        <xdr:cNvCxnSpPr/>
      </xdr:nvCxnSpPr>
      <xdr:spPr>
        <a:xfrm>
          <a:off x="2336800" y="14095667"/>
          <a:ext cx="889000" cy="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10307</xdr:rowOff>
    </xdr:from>
    <xdr:ext cx="762000" cy="259045"/>
    <xdr:sp macro="" textlink="">
      <xdr:nvSpPr>
        <xdr:cNvPr id="205" name="テキスト ボックス 204"/>
        <xdr:cNvSpPr txBox="1"/>
      </xdr:nvSpPr>
      <xdr:spPr>
        <a:xfrm>
          <a:off x="2844800" y="1372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36767</xdr:rowOff>
    </xdr:from>
    <xdr:to>
      <xdr:col>11</xdr:col>
      <xdr:colOff>31750</xdr:colOff>
      <xdr:row>82</xdr:row>
      <xdr:rowOff>39047</xdr:rowOff>
    </xdr:to>
    <xdr:cxnSp macro="">
      <xdr:nvCxnSpPr>
        <xdr:cNvPr id="206" name="直線コネクタ 205"/>
        <xdr:cNvCxnSpPr/>
      </xdr:nvCxnSpPr>
      <xdr:spPr>
        <a:xfrm flipV="1">
          <a:off x="1447800" y="14095667"/>
          <a:ext cx="889000" cy="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2878</xdr:rowOff>
    </xdr:from>
    <xdr:ext cx="762000" cy="259045"/>
    <xdr:sp macro="" textlink="">
      <xdr:nvSpPr>
        <xdr:cNvPr id="208" name="テキスト ボックス 207"/>
        <xdr:cNvSpPr txBox="1"/>
      </xdr:nvSpPr>
      <xdr:spPr>
        <a:xfrm>
          <a:off x="1955800" y="137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1495</xdr:rowOff>
    </xdr:from>
    <xdr:ext cx="762000" cy="259045"/>
    <xdr:sp macro="" textlink="">
      <xdr:nvSpPr>
        <xdr:cNvPr id="210" name="テキスト ボックス 209"/>
        <xdr:cNvSpPr txBox="1"/>
      </xdr:nvSpPr>
      <xdr:spPr>
        <a:xfrm>
          <a:off x="1066800" y="137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44180</xdr:rowOff>
    </xdr:from>
    <xdr:to>
      <xdr:col>23</xdr:col>
      <xdr:colOff>184150</xdr:colOff>
      <xdr:row>82</xdr:row>
      <xdr:rowOff>145780</xdr:rowOff>
    </xdr:to>
    <xdr:sp macro="" textlink="">
      <xdr:nvSpPr>
        <xdr:cNvPr id="216" name="楕円 215"/>
        <xdr:cNvSpPr/>
      </xdr:nvSpPr>
      <xdr:spPr>
        <a:xfrm>
          <a:off x="4902200" y="141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16257</xdr:rowOff>
    </xdr:from>
    <xdr:ext cx="762000" cy="259045"/>
    <xdr:sp macro="" textlink="">
      <xdr:nvSpPr>
        <xdr:cNvPr id="217" name="人件費・物件費等の状況該当値テキスト"/>
        <xdr:cNvSpPr txBox="1"/>
      </xdr:nvSpPr>
      <xdr:spPr>
        <a:xfrm>
          <a:off x="5041900" y="140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53395</xdr:rowOff>
    </xdr:from>
    <xdr:to>
      <xdr:col>19</xdr:col>
      <xdr:colOff>184150</xdr:colOff>
      <xdr:row>82</xdr:row>
      <xdr:rowOff>154995</xdr:rowOff>
    </xdr:to>
    <xdr:sp macro="" textlink="">
      <xdr:nvSpPr>
        <xdr:cNvPr id="218" name="楕円 217"/>
        <xdr:cNvSpPr/>
      </xdr:nvSpPr>
      <xdr:spPr>
        <a:xfrm>
          <a:off x="4064000" y="1411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139772</xdr:rowOff>
    </xdr:from>
    <xdr:ext cx="736600" cy="259045"/>
    <xdr:sp macro="" textlink="">
      <xdr:nvSpPr>
        <xdr:cNvPr id="219" name="テキスト ボックス 218"/>
        <xdr:cNvSpPr txBox="1"/>
      </xdr:nvSpPr>
      <xdr:spPr>
        <a:xfrm>
          <a:off x="3733800" y="14198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166320</xdr:rowOff>
    </xdr:from>
    <xdr:to>
      <xdr:col>15</xdr:col>
      <xdr:colOff>133350</xdr:colOff>
      <xdr:row>82</xdr:row>
      <xdr:rowOff>96470</xdr:rowOff>
    </xdr:to>
    <xdr:sp macro="" textlink="">
      <xdr:nvSpPr>
        <xdr:cNvPr id="220" name="楕円 219"/>
        <xdr:cNvSpPr/>
      </xdr:nvSpPr>
      <xdr:spPr>
        <a:xfrm>
          <a:off x="3175000" y="1405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81247</xdr:rowOff>
    </xdr:from>
    <xdr:ext cx="762000" cy="259045"/>
    <xdr:sp macro="" textlink="">
      <xdr:nvSpPr>
        <xdr:cNvPr id="221" name="テキスト ボックス 220"/>
        <xdr:cNvSpPr txBox="1"/>
      </xdr:nvSpPr>
      <xdr:spPr>
        <a:xfrm>
          <a:off x="2844800" y="1414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157417</xdr:rowOff>
    </xdr:from>
    <xdr:to>
      <xdr:col>11</xdr:col>
      <xdr:colOff>82550</xdr:colOff>
      <xdr:row>82</xdr:row>
      <xdr:rowOff>87567</xdr:rowOff>
    </xdr:to>
    <xdr:sp macro="" textlink="">
      <xdr:nvSpPr>
        <xdr:cNvPr id="222" name="楕円 221"/>
        <xdr:cNvSpPr/>
      </xdr:nvSpPr>
      <xdr:spPr>
        <a:xfrm>
          <a:off x="2286000" y="1404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72344</xdr:rowOff>
    </xdr:from>
    <xdr:ext cx="762000" cy="259045"/>
    <xdr:sp macro="" textlink="">
      <xdr:nvSpPr>
        <xdr:cNvPr id="223" name="テキスト ボックス 222"/>
        <xdr:cNvSpPr txBox="1"/>
      </xdr:nvSpPr>
      <xdr:spPr>
        <a:xfrm>
          <a:off x="1955800" y="1413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159697</xdr:rowOff>
    </xdr:from>
    <xdr:to>
      <xdr:col>7</xdr:col>
      <xdr:colOff>31750</xdr:colOff>
      <xdr:row>82</xdr:row>
      <xdr:rowOff>89847</xdr:rowOff>
    </xdr:to>
    <xdr:sp macro="" textlink="">
      <xdr:nvSpPr>
        <xdr:cNvPr id="224" name="楕円 223"/>
        <xdr:cNvSpPr/>
      </xdr:nvSpPr>
      <xdr:spPr>
        <a:xfrm>
          <a:off x="1397000" y="1404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74624</xdr:rowOff>
    </xdr:from>
    <xdr:ext cx="762000" cy="259045"/>
    <xdr:sp macro="" textlink="">
      <xdr:nvSpPr>
        <xdr:cNvPr id="225" name="テキスト ボックス 224"/>
        <xdr:cNvSpPr txBox="1"/>
      </xdr:nvSpPr>
      <xdr:spPr>
        <a:xfrm>
          <a:off x="1066800" y="1413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前年度から横ばいであり、類似団体平均より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1.1pt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下回っている。これは、指数の算出において、経験年数階層内における職員分布の変動に起因するものと推測される。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89202</xdr:rowOff>
    </xdr:from>
    <xdr:to>
      <xdr:col>81</xdr:col>
      <xdr:colOff>44450</xdr:colOff>
      <xdr:row>85</xdr:row>
      <xdr:rowOff>89202</xdr:rowOff>
    </xdr:to>
    <xdr:cxnSp macro="">
      <xdr:nvCxnSpPr>
        <xdr:cNvPr id="261" name="直線コネクタ 260"/>
        <xdr:cNvCxnSpPr/>
      </xdr:nvCxnSpPr>
      <xdr:spPr>
        <a:xfrm>
          <a:off x="16179800" y="146624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136875</xdr:rowOff>
    </xdr:from>
    <xdr:ext cx="762000" cy="259045"/>
    <xdr:sp macro="" textlink="">
      <xdr:nvSpPr>
        <xdr:cNvPr id="262" name="給与水準   （国との比較）平均値テキスト"/>
        <xdr:cNvSpPr txBox="1"/>
      </xdr:nvSpPr>
      <xdr:spPr>
        <a:xfrm>
          <a:off x="17106900" y="14710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157238</xdr:rowOff>
    </xdr:from>
    <xdr:to>
      <xdr:col>77</xdr:col>
      <xdr:colOff>44450</xdr:colOff>
      <xdr:row>85</xdr:row>
      <xdr:rowOff>89202</xdr:rowOff>
    </xdr:to>
    <xdr:cxnSp macro="">
      <xdr:nvCxnSpPr>
        <xdr:cNvPr id="264" name="直線コネクタ 263"/>
        <xdr:cNvCxnSpPr/>
      </xdr:nvCxnSpPr>
      <xdr:spPr>
        <a:xfrm>
          <a:off x="15290800" y="14559038"/>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45254</xdr:rowOff>
    </xdr:from>
    <xdr:ext cx="736600" cy="259045"/>
    <xdr:sp macro="" textlink="">
      <xdr:nvSpPr>
        <xdr:cNvPr id="266" name="テキスト ボックス 265"/>
        <xdr:cNvSpPr txBox="1"/>
      </xdr:nvSpPr>
      <xdr:spPr>
        <a:xfrm>
          <a:off x="15798800" y="1478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145748</xdr:rowOff>
    </xdr:from>
    <xdr:to>
      <xdr:col>72</xdr:col>
      <xdr:colOff>203200</xdr:colOff>
      <xdr:row>84</xdr:row>
      <xdr:rowOff>157238</xdr:rowOff>
    </xdr:to>
    <xdr:cxnSp macro="">
      <xdr:nvCxnSpPr>
        <xdr:cNvPr id="267" name="直線コネクタ 266"/>
        <xdr:cNvCxnSpPr/>
      </xdr:nvCxnSpPr>
      <xdr:spPr>
        <a:xfrm>
          <a:off x="14401800" y="145475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9" name="テキスト ボックス 268"/>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122766</xdr:rowOff>
    </xdr:from>
    <xdr:to>
      <xdr:col>68</xdr:col>
      <xdr:colOff>152400</xdr:colOff>
      <xdr:row>84</xdr:row>
      <xdr:rowOff>145748</xdr:rowOff>
    </xdr:to>
    <xdr:cxnSp macro="">
      <xdr:nvCxnSpPr>
        <xdr:cNvPr id="270" name="直線コネクタ 269"/>
        <xdr:cNvCxnSpPr/>
      </xdr:nvCxnSpPr>
      <xdr:spPr>
        <a:xfrm>
          <a:off x="13512800" y="14524566"/>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72" name="テキスト ボックス 271"/>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74" name="テキスト ボックス 273"/>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38402</xdr:rowOff>
    </xdr:from>
    <xdr:to>
      <xdr:col>81</xdr:col>
      <xdr:colOff>95250</xdr:colOff>
      <xdr:row>85</xdr:row>
      <xdr:rowOff>140002</xdr:rowOff>
    </xdr:to>
    <xdr:sp macro="" textlink="">
      <xdr:nvSpPr>
        <xdr:cNvPr id="280" name="楕円 279"/>
        <xdr:cNvSpPr/>
      </xdr:nvSpPr>
      <xdr:spPr>
        <a:xfrm>
          <a:off x="169672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54929</xdr:rowOff>
    </xdr:from>
    <xdr:ext cx="762000" cy="259045"/>
    <xdr:sp macro="" textlink="">
      <xdr:nvSpPr>
        <xdr:cNvPr id="281" name="給与水準   （国との比較）該当値テキスト"/>
        <xdr:cNvSpPr txBox="1"/>
      </xdr:nvSpPr>
      <xdr:spPr>
        <a:xfrm>
          <a:off x="171069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38402</xdr:rowOff>
    </xdr:from>
    <xdr:to>
      <xdr:col>77</xdr:col>
      <xdr:colOff>95250</xdr:colOff>
      <xdr:row>85</xdr:row>
      <xdr:rowOff>140002</xdr:rowOff>
    </xdr:to>
    <xdr:sp macro="" textlink="">
      <xdr:nvSpPr>
        <xdr:cNvPr id="282" name="楕円 281"/>
        <xdr:cNvSpPr/>
      </xdr:nvSpPr>
      <xdr:spPr>
        <a:xfrm>
          <a:off x="16129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150179</xdr:rowOff>
    </xdr:from>
    <xdr:ext cx="736600" cy="259045"/>
    <xdr:sp macro="" textlink="">
      <xdr:nvSpPr>
        <xdr:cNvPr id="283" name="テキスト ボックス 282"/>
        <xdr:cNvSpPr txBox="1"/>
      </xdr:nvSpPr>
      <xdr:spPr>
        <a:xfrm>
          <a:off x="15798800" y="1438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106438</xdr:rowOff>
    </xdr:from>
    <xdr:to>
      <xdr:col>73</xdr:col>
      <xdr:colOff>44450</xdr:colOff>
      <xdr:row>85</xdr:row>
      <xdr:rowOff>36588</xdr:rowOff>
    </xdr:to>
    <xdr:sp macro="" textlink="">
      <xdr:nvSpPr>
        <xdr:cNvPr id="284" name="楕円 283"/>
        <xdr:cNvSpPr/>
      </xdr:nvSpPr>
      <xdr:spPr>
        <a:xfrm>
          <a:off x="15240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46765</xdr:rowOff>
    </xdr:from>
    <xdr:ext cx="762000" cy="259045"/>
    <xdr:sp macro="" textlink="">
      <xdr:nvSpPr>
        <xdr:cNvPr id="285" name="テキスト ボックス 284"/>
        <xdr:cNvSpPr txBox="1"/>
      </xdr:nvSpPr>
      <xdr:spPr>
        <a:xfrm>
          <a:off x="14909800" y="1427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94948</xdr:rowOff>
    </xdr:from>
    <xdr:to>
      <xdr:col>68</xdr:col>
      <xdr:colOff>203200</xdr:colOff>
      <xdr:row>85</xdr:row>
      <xdr:rowOff>25098</xdr:rowOff>
    </xdr:to>
    <xdr:sp macro="" textlink="">
      <xdr:nvSpPr>
        <xdr:cNvPr id="286" name="楕円 285"/>
        <xdr:cNvSpPr/>
      </xdr:nvSpPr>
      <xdr:spPr>
        <a:xfrm>
          <a:off x="14351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35275</xdr:rowOff>
    </xdr:from>
    <xdr:ext cx="762000" cy="259045"/>
    <xdr:sp macro="" textlink="">
      <xdr:nvSpPr>
        <xdr:cNvPr id="287" name="テキスト ボックス 286"/>
        <xdr:cNvSpPr txBox="1"/>
      </xdr:nvSpPr>
      <xdr:spPr>
        <a:xfrm>
          <a:off x="14020800" y="1426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88" name="楕円 287"/>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89" name="テキスト ボックス 288"/>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前年度からほぼ横ばいの変化である。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職員数は類似団体に比べて高い傾向である。定員適正化計画における目標職員数については、適正人数となっているが、今後も業務の効率化を図りながら、適正な職員数の維持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80518</xdr:rowOff>
    </xdr:from>
    <xdr:to>
      <xdr:col>81</xdr:col>
      <xdr:colOff>44450</xdr:colOff>
      <xdr:row>63</xdr:row>
      <xdr:rowOff>125331</xdr:rowOff>
    </xdr:to>
    <xdr:cxnSp macro="">
      <xdr:nvCxnSpPr>
        <xdr:cNvPr id="326" name="直線コネクタ 325"/>
        <xdr:cNvCxnSpPr/>
      </xdr:nvCxnSpPr>
      <xdr:spPr>
        <a:xfrm>
          <a:off x="16179800" y="10881868"/>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24437</xdr:rowOff>
    </xdr:from>
    <xdr:ext cx="762000" cy="259045"/>
    <xdr:sp macro="" textlink="">
      <xdr:nvSpPr>
        <xdr:cNvPr id="327" name="定員管理の状況平均値テキスト"/>
        <xdr:cNvSpPr txBox="1"/>
      </xdr:nvSpPr>
      <xdr:spPr>
        <a:xfrm>
          <a:off x="17106900" y="1031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80518</xdr:rowOff>
    </xdr:from>
    <xdr:to>
      <xdr:col>77</xdr:col>
      <xdr:colOff>44450</xdr:colOff>
      <xdr:row>63</xdr:row>
      <xdr:rowOff>93617</xdr:rowOff>
    </xdr:to>
    <xdr:cxnSp macro="">
      <xdr:nvCxnSpPr>
        <xdr:cNvPr id="329" name="直線コネクタ 328"/>
        <xdr:cNvCxnSpPr/>
      </xdr:nvCxnSpPr>
      <xdr:spPr>
        <a:xfrm flipV="1">
          <a:off x="15290800" y="10881868"/>
          <a:ext cx="8890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112103</xdr:rowOff>
    </xdr:from>
    <xdr:ext cx="736600" cy="259045"/>
    <xdr:sp macro="" textlink="">
      <xdr:nvSpPr>
        <xdr:cNvPr id="331" name="テキスト ボックス 330"/>
        <xdr:cNvSpPr txBox="1"/>
      </xdr:nvSpPr>
      <xdr:spPr>
        <a:xfrm>
          <a:off x="15798800" y="10227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49494</xdr:rowOff>
    </xdr:from>
    <xdr:to>
      <xdr:col>72</xdr:col>
      <xdr:colOff>203200</xdr:colOff>
      <xdr:row>63</xdr:row>
      <xdr:rowOff>93617</xdr:rowOff>
    </xdr:to>
    <xdr:cxnSp macro="">
      <xdr:nvCxnSpPr>
        <xdr:cNvPr id="332" name="直線コネクタ 331"/>
        <xdr:cNvCxnSpPr/>
      </xdr:nvCxnSpPr>
      <xdr:spPr>
        <a:xfrm>
          <a:off x="14401800" y="10850844"/>
          <a:ext cx="889000" cy="4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102451</xdr:rowOff>
    </xdr:from>
    <xdr:ext cx="762000" cy="259045"/>
    <xdr:sp macro="" textlink="">
      <xdr:nvSpPr>
        <xdr:cNvPr id="334" name="テキスト ボックス 333"/>
        <xdr:cNvSpPr txBox="1"/>
      </xdr:nvSpPr>
      <xdr:spPr>
        <a:xfrm>
          <a:off x="14909800" y="1021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43289</xdr:rowOff>
    </xdr:from>
    <xdr:to>
      <xdr:col>68</xdr:col>
      <xdr:colOff>152400</xdr:colOff>
      <xdr:row>63</xdr:row>
      <xdr:rowOff>49494</xdr:rowOff>
    </xdr:to>
    <xdr:cxnSp macro="">
      <xdr:nvCxnSpPr>
        <xdr:cNvPr id="335" name="直線コネクタ 334"/>
        <xdr:cNvCxnSpPr/>
      </xdr:nvCxnSpPr>
      <xdr:spPr>
        <a:xfrm>
          <a:off x="13512800" y="10844639"/>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52812</xdr:rowOff>
    </xdr:from>
    <xdr:ext cx="762000" cy="259045"/>
    <xdr:sp macro="" textlink="">
      <xdr:nvSpPr>
        <xdr:cNvPr id="337" name="テキスト ボックス 336"/>
        <xdr:cNvSpPr txBox="1"/>
      </xdr:nvSpPr>
      <xdr:spPr>
        <a:xfrm>
          <a:off x="14020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47987</xdr:rowOff>
    </xdr:from>
    <xdr:ext cx="762000" cy="259045"/>
    <xdr:sp macro="" textlink="">
      <xdr:nvSpPr>
        <xdr:cNvPr id="339" name="テキスト ボックス 338"/>
        <xdr:cNvSpPr txBox="1"/>
      </xdr:nvSpPr>
      <xdr:spPr>
        <a:xfrm>
          <a:off x="13131800" y="1016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74531</xdr:rowOff>
    </xdr:from>
    <xdr:to>
      <xdr:col>81</xdr:col>
      <xdr:colOff>95250</xdr:colOff>
      <xdr:row>64</xdr:row>
      <xdr:rowOff>4681</xdr:rowOff>
    </xdr:to>
    <xdr:sp macro="" textlink="">
      <xdr:nvSpPr>
        <xdr:cNvPr id="345" name="楕円 344"/>
        <xdr:cNvSpPr/>
      </xdr:nvSpPr>
      <xdr:spPr>
        <a:xfrm>
          <a:off x="16967200" y="1087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46608</xdr:rowOff>
    </xdr:from>
    <xdr:ext cx="762000" cy="259045"/>
    <xdr:sp macro="" textlink="">
      <xdr:nvSpPr>
        <xdr:cNvPr id="346" name="定員管理の状況該当値テキスト"/>
        <xdr:cNvSpPr txBox="1"/>
      </xdr:nvSpPr>
      <xdr:spPr>
        <a:xfrm>
          <a:off x="17106900" y="1084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29718</xdr:rowOff>
    </xdr:from>
    <xdr:to>
      <xdr:col>77</xdr:col>
      <xdr:colOff>95250</xdr:colOff>
      <xdr:row>63</xdr:row>
      <xdr:rowOff>131318</xdr:rowOff>
    </xdr:to>
    <xdr:sp macro="" textlink="">
      <xdr:nvSpPr>
        <xdr:cNvPr id="347" name="楕円 346"/>
        <xdr:cNvSpPr/>
      </xdr:nvSpPr>
      <xdr:spPr>
        <a:xfrm>
          <a:off x="16129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116095</xdr:rowOff>
    </xdr:from>
    <xdr:ext cx="736600" cy="259045"/>
    <xdr:sp macro="" textlink="">
      <xdr:nvSpPr>
        <xdr:cNvPr id="348" name="テキスト ボックス 347"/>
        <xdr:cNvSpPr txBox="1"/>
      </xdr:nvSpPr>
      <xdr:spPr>
        <a:xfrm>
          <a:off x="15798800" y="1091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42817</xdr:rowOff>
    </xdr:from>
    <xdr:to>
      <xdr:col>73</xdr:col>
      <xdr:colOff>44450</xdr:colOff>
      <xdr:row>63</xdr:row>
      <xdr:rowOff>144417</xdr:rowOff>
    </xdr:to>
    <xdr:sp macro="" textlink="">
      <xdr:nvSpPr>
        <xdr:cNvPr id="349" name="楕円 348"/>
        <xdr:cNvSpPr/>
      </xdr:nvSpPr>
      <xdr:spPr>
        <a:xfrm>
          <a:off x="15240000" y="10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129194</xdr:rowOff>
    </xdr:from>
    <xdr:ext cx="762000" cy="259045"/>
    <xdr:sp macro="" textlink="">
      <xdr:nvSpPr>
        <xdr:cNvPr id="350" name="テキスト ボックス 349"/>
        <xdr:cNvSpPr txBox="1"/>
      </xdr:nvSpPr>
      <xdr:spPr>
        <a:xfrm>
          <a:off x="14909800" y="1093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170144</xdr:rowOff>
    </xdr:from>
    <xdr:to>
      <xdr:col>68</xdr:col>
      <xdr:colOff>203200</xdr:colOff>
      <xdr:row>63</xdr:row>
      <xdr:rowOff>100294</xdr:rowOff>
    </xdr:to>
    <xdr:sp macro="" textlink="">
      <xdr:nvSpPr>
        <xdr:cNvPr id="351" name="楕円 350"/>
        <xdr:cNvSpPr/>
      </xdr:nvSpPr>
      <xdr:spPr>
        <a:xfrm>
          <a:off x="14351000" y="1080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85071</xdr:rowOff>
    </xdr:from>
    <xdr:ext cx="762000" cy="259045"/>
    <xdr:sp macro="" textlink="">
      <xdr:nvSpPr>
        <xdr:cNvPr id="352" name="テキスト ボックス 351"/>
        <xdr:cNvSpPr txBox="1"/>
      </xdr:nvSpPr>
      <xdr:spPr>
        <a:xfrm>
          <a:off x="14020800" y="1088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163939</xdr:rowOff>
    </xdr:from>
    <xdr:to>
      <xdr:col>64</xdr:col>
      <xdr:colOff>152400</xdr:colOff>
      <xdr:row>63</xdr:row>
      <xdr:rowOff>94089</xdr:rowOff>
    </xdr:to>
    <xdr:sp macro="" textlink="">
      <xdr:nvSpPr>
        <xdr:cNvPr id="353" name="楕円 352"/>
        <xdr:cNvSpPr/>
      </xdr:nvSpPr>
      <xdr:spPr>
        <a:xfrm>
          <a:off x="13462000" y="1079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78866</xdr:rowOff>
    </xdr:from>
    <xdr:ext cx="762000" cy="259045"/>
    <xdr:sp macro="" textlink="">
      <xdr:nvSpPr>
        <xdr:cNvPr id="354" name="テキスト ボックス 353"/>
        <xdr:cNvSpPr txBox="1"/>
      </xdr:nvSpPr>
      <xdr:spPr>
        <a:xfrm>
          <a:off x="13131800" y="10880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当該比率は３年間の平均値であり、前年度比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0.6pt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なお、単年度比率を過去の数値と比較すると、３年前の平成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1.6pt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の減となっており、主な要因は普通交付税額の増及び基準財政需要額の減である。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42</xdr:row>
      <xdr:rowOff>6096</xdr:rowOff>
    </xdr:to>
    <xdr:cxnSp macro="">
      <xdr:nvCxnSpPr>
        <xdr:cNvPr id="385" name="直線コネクタ 384"/>
        <xdr:cNvCxnSpPr/>
      </xdr:nvCxnSpPr>
      <xdr:spPr>
        <a:xfrm flipV="1">
          <a:off x="16179800" y="717804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86" name="公債費負担の状況平均値テキスト"/>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129286</xdr:rowOff>
    </xdr:from>
    <xdr:to>
      <xdr:col>77</xdr:col>
      <xdr:colOff>44450</xdr:colOff>
      <xdr:row>42</xdr:row>
      <xdr:rowOff>6096</xdr:rowOff>
    </xdr:to>
    <xdr:cxnSp macro="">
      <xdr:nvCxnSpPr>
        <xdr:cNvPr id="388" name="直線コネクタ 387"/>
        <xdr:cNvCxnSpPr/>
      </xdr:nvCxnSpPr>
      <xdr:spPr>
        <a:xfrm>
          <a:off x="15290800" y="715873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0" name="テキスト ボックス 389"/>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47244</xdr:rowOff>
    </xdr:from>
    <xdr:to>
      <xdr:col>72</xdr:col>
      <xdr:colOff>203200</xdr:colOff>
      <xdr:row>41</xdr:row>
      <xdr:rowOff>129286</xdr:rowOff>
    </xdr:to>
    <xdr:cxnSp macro="">
      <xdr:nvCxnSpPr>
        <xdr:cNvPr id="391" name="直線コネクタ 390"/>
        <xdr:cNvCxnSpPr/>
      </xdr:nvCxnSpPr>
      <xdr:spPr>
        <a:xfrm>
          <a:off x="14401800" y="707669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146829</xdr:rowOff>
    </xdr:from>
    <xdr:ext cx="762000" cy="259045"/>
    <xdr:sp macro="" textlink="">
      <xdr:nvSpPr>
        <xdr:cNvPr id="393" name="テキスト ボックス 392"/>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8636</xdr:rowOff>
    </xdr:from>
    <xdr:to>
      <xdr:col>68</xdr:col>
      <xdr:colOff>152400</xdr:colOff>
      <xdr:row>41</xdr:row>
      <xdr:rowOff>47244</xdr:rowOff>
    </xdr:to>
    <xdr:cxnSp macro="">
      <xdr:nvCxnSpPr>
        <xdr:cNvPr id="394" name="直線コネクタ 393"/>
        <xdr:cNvCxnSpPr/>
      </xdr:nvCxnSpPr>
      <xdr:spPr>
        <a:xfrm>
          <a:off x="13512800" y="703808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6" name="テキスト ボックス 395"/>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8" name="テキスト ボックス 397"/>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404" name="楕円 403"/>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69867</xdr:rowOff>
    </xdr:from>
    <xdr:ext cx="762000" cy="259045"/>
    <xdr:sp macro="" textlink="">
      <xdr:nvSpPr>
        <xdr:cNvPr id="405" name="公債費負担の状況該当値テキスト"/>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126746</xdr:rowOff>
    </xdr:from>
    <xdr:to>
      <xdr:col>77</xdr:col>
      <xdr:colOff>95250</xdr:colOff>
      <xdr:row>42</xdr:row>
      <xdr:rowOff>56896</xdr:rowOff>
    </xdr:to>
    <xdr:sp macro="" textlink="">
      <xdr:nvSpPr>
        <xdr:cNvPr id="406" name="楕円 405"/>
        <xdr:cNvSpPr/>
      </xdr:nvSpPr>
      <xdr:spPr>
        <a:xfrm>
          <a:off x="16129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41673</xdr:rowOff>
    </xdr:from>
    <xdr:ext cx="736600" cy="259045"/>
    <xdr:sp macro="" textlink="">
      <xdr:nvSpPr>
        <xdr:cNvPr id="407" name="テキスト ボックス 406"/>
        <xdr:cNvSpPr txBox="1"/>
      </xdr:nvSpPr>
      <xdr:spPr>
        <a:xfrm>
          <a:off x="15798800" y="724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78486</xdr:rowOff>
    </xdr:from>
    <xdr:to>
      <xdr:col>73</xdr:col>
      <xdr:colOff>44450</xdr:colOff>
      <xdr:row>42</xdr:row>
      <xdr:rowOff>8636</xdr:rowOff>
    </xdr:to>
    <xdr:sp macro="" textlink="">
      <xdr:nvSpPr>
        <xdr:cNvPr id="408" name="楕円 407"/>
        <xdr:cNvSpPr/>
      </xdr:nvSpPr>
      <xdr:spPr>
        <a:xfrm>
          <a:off x="15240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409" name="テキスト ボックス 408"/>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167894</xdr:rowOff>
    </xdr:from>
    <xdr:to>
      <xdr:col>68</xdr:col>
      <xdr:colOff>203200</xdr:colOff>
      <xdr:row>41</xdr:row>
      <xdr:rowOff>98044</xdr:rowOff>
    </xdr:to>
    <xdr:sp macro="" textlink="">
      <xdr:nvSpPr>
        <xdr:cNvPr id="410" name="楕円 409"/>
        <xdr:cNvSpPr/>
      </xdr:nvSpPr>
      <xdr:spPr>
        <a:xfrm>
          <a:off x="143510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108221</xdr:rowOff>
    </xdr:from>
    <xdr:ext cx="762000" cy="259045"/>
    <xdr:sp macro="" textlink="">
      <xdr:nvSpPr>
        <xdr:cNvPr id="411" name="テキスト ボックス 410"/>
        <xdr:cNvSpPr txBox="1"/>
      </xdr:nvSpPr>
      <xdr:spPr>
        <a:xfrm>
          <a:off x="14020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129286</xdr:rowOff>
    </xdr:from>
    <xdr:to>
      <xdr:col>64</xdr:col>
      <xdr:colOff>152400</xdr:colOff>
      <xdr:row>41</xdr:row>
      <xdr:rowOff>59436</xdr:rowOff>
    </xdr:to>
    <xdr:sp macro="" textlink="">
      <xdr:nvSpPr>
        <xdr:cNvPr id="412" name="楕円 411"/>
        <xdr:cNvSpPr/>
      </xdr:nvSpPr>
      <xdr:spPr>
        <a:xfrm>
          <a:off x="134620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69613</xdr:rowOff>
    </xdr:from>
    <xdr:ext cx="762000" cy="259045"/>
    <xdr:sp macro="" textlink="">
      <xdr:nvSpPr>
        <xdr:cNvPr id="413" name="テキスト ボックス 412"/>
        <xdr:cNvSpPr txBox="1"/>
      </xdr:nvSpPr>
      <xdr:spPr>
        <a:xfrm>
          <a:off x="13131800" y="675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将来負担額より充当可能財源等が多かったため、分子がマイナスとなり比率は生じなかった。地方債現在高の減により将来負担額が減少し</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、マイナスの比率は前年度比△</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11.5pt</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93.6</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分子</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529,303</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将来負担額のうち地方債の現在高（△</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388,450</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千円）の減、将来負担額から控除する充当可能財源等（マイナス分）の公債費（</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+394,233</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千円）、充当可能基金（</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+363,945</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千円）等の増により、分子全体で</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529,303</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千円の減となった。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分母</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+235,414</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標準財政規模は、標準税収入額等（△</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11,756</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千円）、普通交付税（＋</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239,760</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千円）、臨時財政対策債（</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+23,875</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千円）により</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251,879</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千円の増となった。また、標準財政規模から控除する算入公債費等の額（</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+16,465</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千円）も増となり、分母全体で</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235,414</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千円の増となった。</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5"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6" name="フローチャート: 判断 445"/>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7" name="フローチャート: 判断 446"/>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8" name="テキスト ボックス 447"/>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9" name="フローチャート: 判断 448"/>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0" name="テキスト ボックス 449"/>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51" name="フローチャート: 判断 450"/>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2" name="テキスト ボックス 451"/>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3" name="フローチャート: 判断 452"/>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4" name="テキスト ボックス 453"/>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岩手県住田町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5,050
4,975
334.84
5,745,470
5,519,070
20,405
3,505,318
5,603,624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人件費に係る経常収支比率は、前年度に比べ</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2.5pt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減少している。類似団体と比較するとほぼ近似の傾向にある。経常的な人件費については、前年度から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11,396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千円の減となっている。これは、任期の定めのない常勤職員数減による基本給及びその他手当の減に起因するものと分析される。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やや減少の傾向が伺えるも、今後の財政状況を勘案した際に、一層の業務の効率化や適正な職員数の管理を行い、人件費の抑制に努めていく必要がある。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27940</xdr:rowOff>
    </xdr:from>
    <xdr:to>
      <xdr:col>24</xdr:col>
      <xdr:colOff>25400</xdr:colOff>
      <xdr:row>36</xdr:row>
      <xdr:rowOff>123190</xdr:rowOff>
    </xdr:to>
    <xdr:cxnSp macro="">
      <xdr:nvCxnSpPr>
        <xdr:cNvPr id="66" name="直線コネクタ 65"/>
        <xdr:cNvCxnSpPr/>
      </xdr:nvCxnSpPr>
      <xdr:spPr>
        <a:xfrm flipV="1">
          <a:off x="3987800" y="620014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77470</xdr:rowOff>
    </xdr:from>
    <xdr:to>
      <xdr:col>19</xdr:col>
      <xdr:colOff>187325</xdr:colOff>
      <xdr:row>36</xdr:row>
      <xdr:rowOff>123190</xdr:rowOff>
    </xdr:to>
    <xdr:cxnSp macro="">
      <xdr:nvCxnSpPr>
        <xdr:cNvPr id="69" name="直線コネクタ 68"/>
        <xdr:cNvCxnSpPr/>
      </xdr:nvCxnSpPr>
      <xdr:spPr>
        <a:xfrm>
          <a:off x="3098800" y="62496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146067</xdr:rowOff>
    </xdr:from>
    <xdr:ext cx="736600" cy="259045"/>
    <xdr:sp macro="" textlink="">
      <xdr:nvSpPr>
        <xdr:cNvPr id="71" name="テキスト ボックス 70"/>
        <xdr:cNvSpPr txBox="1"/>
      </xdr:nvSpPr>
      <xdr:spPr>
        <a:xfrm>
          <a:off x="3606800" y="597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77470</xdr:rowOff>
    </xdr:from>
    <xdr:to>
      <xdr:col>15</xdr:col>
      <xdr:colOff>98425</xdr:colOff>
      <xdr:row>36</xdr:row>
      <xdr:rowOff>88900</xdr:rowOff>
    </xdr:to>
    <xdr:cxnSp macro="">
      <xdr:nvCxnSpPr>
        <xdr:cNvPr id="72" name="直線コネクタ 71"/>
        <xdr:cNvCxnSpPr/>
      </xdr:nvCxnSpPr>
      <xdr:spPr>
        <a:xfrm flipV="1">
          <a:off x="2209800" y="62496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85107</xdr:rowOff>
    </xdr:from>
    <xdr:ext cx="762000" cy="259045"/>
    <xdr:sp macro="" textlink="">
      <xdr:nvSpPr>
        <xdr:cNvPr id="74" name="テキスト ボックス 73"/>
        <xdr:cNvSpPr txBox="1"/>
      </xdr:nvSpPr>
      <xdr:spPr>
        <a:xfrm>
          <a:off x="2717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36</xdr:row>
      <xdr:rowOff>104140</xdr:rowOff>
    </xdr:to>
    <xdr:cxnSp macro="">
      <xdr:nvCxnSpPr>
        <xdr:cNvPr id="75" name="直線コネクタ 74"/>
        <xdr:cNvCxnSpPr/>
      </xdr:nvCxnSpPr>
      <xdr:spPr>
        <a:xfrm flipV="1">
          <a:off x="1320800" y="6261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79" name="テキスト ボックス 78"/>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148590</xdr:rowOff>
    </xdr:from>
    <xdr:to>
      <xdr:col>24</xdr:col>
      <xdr:colOff>76200</xdr:colOff>
      <xdr:row>36</xdr:row>
      <xdr:rowOff>78740</xdr:rowOff>
    </xdr:to>
    <xdr:sp macro="" textlink="">
      <xdr:nvSpPr>
        <xdr:cNvPr id="85" name="楕円 84"/>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120667</xdr:rowOff>
    </xdr:from>
    <xdr:ext cx="762000" cy="259045"/>
    <xdr:sp macro="" textlink="">
      <xdr:nvSpPr>
        <xdr:cNvPr id="86" name="人件費該当値テキスト"/>
        <xdr:cNvSpPr txBox="1"/>
      </xdr:nvSpPr>
      <xdr:spPr>
        <a:xfrm>
          <a:off x="4914900" y="612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72390</xdr:rowOff>
    </xdr:from>
    <xdr:to>
      <xdr:col>20</xdr:col>
      <xdr:colOff>38100</xdr:colOff>
      <xdr:row>37</xdr:row>
      <xdr:rowOff>2540</xdr:rowOff>
    </xdr:to>
    <xdr:sp macro="" textlink="">
      <xdr:nvSpPr>
        <xdr:cNvPr id="87" name="楕円 86"/>
        <xdr:cNvSpPr/>
      </xdr:nvSpPr>
      <xdr:spPr>
        <a:xfrm>
          <a:off x="3937000" y="62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158767</xdr:rowOff>
    </xdr:from>
    <xdr:ext cx="736600" cy="259045"/>
    <xdr:sp macro="" textlink="">
      <xdr:nvSpPr>
        <xdr:cNvPr id="88" name="テキスト ボックス 87"/>
        <xdr:cNvSpPr txBox="1"/>
      </xdr:nvSpPr>
      <xdr:spPr>
        <a:xfrm>
          <a:off x="3606800" y="633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26670</xdr:rowOff>
    </xdr:from>
    <xdr:to>
      <xdr:col>15</xdr:col>
      <xdr:colOff>149225</xdr:colOff>
      <xdr:row>36</xdr:row>
      <xdr:rowOff>128270</xdr:rowOff>
    </xdr:to>
    <xdr:sp macro="" textlink="">
      <xdr:nvSpPr>
        <xdr:cNvPr id="89" name="楕円 88"/>
        <xdr:cNvSpPr/>
      </xdr:nvSpPr>
      <xdr:spPr>
        <a:xfrm>
          <a:off x="3048000" y="619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113047</xdr:rowOff>
    </xdr:from>
    <xdr:ext cx="762000" cy="259045"/>
    <xdr:sp macro="" textlink="">
      <xdr:nvSpPr>
        <xdr:cNvPr id="90" name="テキスト ボックス 89"/>
        <xdr:cNvSpPr txBox="1"/>
      </xdr:nvSpPr>
      <xdr:spPr>
        <a:xfrm>
          <a:off x="2717800" y="628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92" name="テキスト ボックス 91"/>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3" name="楕円 92"/>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94" name="テキスト ボックス 93"/>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1.3pt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減少している。物件費全体では、学習用情報教育機器購入費（小中学校）</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23,903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千円の減などにより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56,575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千円の減となり、経常収支比率が減少する結果となった。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今後は、各種システムの維持費用等経常的に必要な費用も多くなることが予測されることから、よりコストを意識した行政運営が求められる。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16</xdr:row>
      <xdr:rowOff>117856</xdr:rowOff>
    </xdr:to>
    <xdr:cxnSp macro="">
      <xdr:nvCxnSpPr>
        <xdr:cNvPr id="124" name="直線コネクタ 123"/>
        <xdr:cNvCxnSpPr/>
      </xdr:nvCxnSpPr>
      <xdr:spPr>
        <a:xfrm flipV="1">
          <a:off x="15671800" y="280162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5" name="物件費平均値テキスト"/>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108712</xdr:rowOff>
    </xdr:from>
    <xdr:to>
      <xdr:col>78</xdr:col>
      <xdr:colOff>69850</xdr:colOff>
      <xdr:row>16</xdr:row>
      <xdr:rowOff>117856</xdr:rowOff>
    </xdr:to>
    <xdr:cxnSp macro="">
      <xdr:nvCxnSpPr>
        <xdr:cNvPr id="127" name="直線コネクタ 126"/>
        <xdr:cNvCxnSpPr/>
      </xdr:nvCxnSpPr>
      <xdr:spPr>
        <a:xfrm>
          <a:off x="14782800" y="28519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18559</xdr:rowOff>
    </xdr:from>
    <xdr:ext cx="736600" cy="259045"/>
    <xdr:sp macro="" textlink="">
      <xdr:nvSpPr>
        <xdr:cNvPr id="129" name="テキスト ボックス 128"/>
        <xdr:cNvSpPr txBox="1"/>
      </xdr:nvSpPr>
      <xdr:spPr>
        <a:xfrm>
          <a:off x="15290800" y="293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62992</xdr:rowOff>
    </xdr:from>
    <xdr:to>
      <xdr:col>73</xdr:col>
      <xdr:colOff>180975</xdr:colOff>
      <xdr:row>16</xdr:row>
      <xdr:rowOff>108712</xdr:rowOff>
    </xdr:to>
    <xdr:cxnSp macro="">
      <xdr:nvCxnSpPr>
        <xdr:cNvPr id="130" name="直線コネクタ 129"/>
        <xdr:cNvCxnSpPr/>
      </xdr:nvCxnSpPr>
      <xdr:spPr>
        <a:xfrm>
          <a:off x="13893800" y="28061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32" name="テキスト ボックス 131"/>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62992</xdr:rowOff>
    </xdr:from>
    <xdr:to>
      <xdr:col>69</xdr:col>
      <xdr:colOff>92075</xdr:colOff>
      <xdr:row>16</xdr:row>
      <xdr:rowOff>62992</xdr:rowOff>
    </xdr:to>
    <xdr:cxnSp macro="">
      <xdr:nvCxnSpPr>
        <xdr:cNvPr id="133" name="直線コネクタ 132"/>
        <xdr:cNvCxnSpPr/>
      </xdr:nvCxnSpPr>
      <xdr:spPr>
        <a:xfrm>
          <a:off x="13004800" y="28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5" name="テキスト ボックス 134"/>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87139</xdr:rowOff>
    </xdr:from>
    <xdr:ext cx="762000" cy="259045"/>
    <xdr:sp macro="" textlink="">
      <xdr:nvSpPr>
        <xdr:cNvPr id="137" name="テキスト ボックス 136"/>
        <xdr:cNvSpPr txBox="1"/>
      </xdr:nvSpPr>
      <xdr:spPr>
        <a:xfrm>
          <a:off x="12623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3" name="楕円 142"/>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24147</xdr:rowOff>
    </xdr:from>
    <xdr:ext cx="762000" cy="259045"/>
    <xdr:sp macro="" textlink="">
      <xdr:nvSpPr>
        <xdr:cNvPr id="144" name="物件費該当値テキスト"/>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67056</xdr:rowOff>
    </xdr:from>
    <xdr:to>
      <xdr:col>78</xdr:col>
      <xdr:colOff>120650</xdr:colOff>
      <xdr:row>16</xdr:row>
      <xdr:rowOff>168656</xdr:rowOff>
    </xdr:to>
    <xdr:sp macro="" textlink="">
      <xdr:nvSpPr>
        <xdr:cNvPr id="145" name="楕円 144"/>
        <xdr:cNvSpPr/>
      </xdr:nvSpPr>
      <xdr:spPr>
        <a:xfrm>
          <a:off x="15621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7383</xdr:rowOff>
    </xdr:from>
    <xdr:ext cx="736600" cy="259045"/>
    <xdr:sp macro="" textlink="">
      <xdr:nvSpPr>
        <xdr:cNvPr id="146" name="テキスト ボックス 145"/>
        <xdr:cNvSpPr txBox="1"/>
      </xdr:nvSpPr>
      <xdr:spPr>
        <a:xfrm>
          <a:off x="15290800" y="2579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57912</xdr:rowOff>
    </xdr:from>
    <xdr:to>
      <xdr:col>74</xdr:col>
      <xdr:colOff>31750</xdr:colOff>
      <xdr:row>16</xdr:row>
      <xdr:rowOff>159512</xdr:rowOff>
    </xdr:to>
    <xdr:sp macro="" textlink="">
      <xdr:nvSpPr>
        <xdr:cNvPr id="147" name="楕円 146"/>
        <xdr:cNvSpPr/>
      </xdr:nvSpPr>
      <xdr:spPr>
        <a:xfrm>
          <a:off x="14732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169689</xdr:rowOff>
    </xdr:from>
    <xdr:ext cx="762000" cy="259045"/>
    <xdr:sp macro="" textlink="">
      <xdr:nvSpPr>
        <xdr:cNvPr id="148" name="テキスト ボックス 147"/>
        <xdr:cNvSpPr txBox="1"/>
      </xdr:nvSpPr>
      <xdr:spPr>
        <a:xfrm>
          <a:off x="14401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12192</xdr:rowOff>
    </xdr:from>
    <xdr:to>
      <xdr:col>69</xdr:col>
      <xdr:colOff>142875</xdr:colOff>
      <xdr:row>16</xdr:row>
      <xdr:rowOff>113792</xdr:rowOff>
    </xdr:to>
    <xdr:sp macro="" textlink="">
      <xdr:nvSpPr>
        <xdr:cNvPr id="149" name="楕円 148"/>
        <xdr:cNvSpPr/>
      </xdr:nvSpPr>
      <xdr:spPr>
        <a:xfrm>
          <a:off x="13843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123969</xdr:rowOff>
    </xdr:from>
    <xdr:ext cx="762000" cy="259045"/>
    <xdr:sp macro="" textlink="">
      <xdr:nvSpPr>
        <xdr:cNvPr id="150" name="テキスト ボックス 149"/>
        <xdr:cNvSpPr txBox="1"/>
      </xdr:nvSpPr>
      <xdr:spPr>
        <a:xfrm>
          <a:off x="13512800" y="25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12192</xdr:rowOff>
    </xdr:from>
    <xdr:to>
      <xdr:col>65</xdr:col>
      <xdr:colOff>53975</xdr:colOff>
      <xdr:row>16</xdr:row>
      <xdr:rowOff>113792</xdr:rowOff>
    </xdr:to>
    <xdr:sp macro="" textlink="">
      <xdr:nvSpPr>
        <xdr:cNvPr id="151" name="楕円 150"/>
        <xdr:cNvSpPr/>
      </xdr:nvSpPr>
      <xdr:spPr>
        <a:xfrm>
          <a:off x="12954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123969</xdr:rowOff>
    </xdr:from>
    <xdr:ext cx="762000" cy="259045"/>
    <xdr:sp macro="" textlink="">
      <xdr:nvSpPr>
        <xdr:cNvPr id="152" name="テキスト ボックス 151"/>
        <xdr:cNvSpPr txBox="1"/>
      </xdr:nvSpPr>
      <xdr:spPr>
        <a:xfrm>
          <a:off x="12623800" y="25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扶助費の経常経費については、老人保護措置費（△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千円）等の減により、全体で△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16,476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千円となった。</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81280</xdr:rowOff>
    </xdr:from>
    <xdr:to>
      <xdr:col>24</xdr:col>
      <xdr:colOff>25400</xdr:colOff>
      <xdr:row>55</xdr:row>
      <xdr:rowOff>69850</xdr:rowOff>
    </xdr:to>
    <xdr:cxnSp macro="">
      <xdr:nvCxnSpPr>
        <xdr:cNvPr id="183" name="直線コネクタ 182"/>
        <xdr:cNvCxnSpPr/>
      </xdr:nvCxnSpPr>
      <xdr:spPr>
        <a:xfrm flipV="1">
          <a:off x="3987800" y="93395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59707</xdr:rowOff>
    </xdr:from>
    <xdr:ext cx="762000" cy="259045"/>
    <xdr:sp macro="" textlink="">
      <xdr:nvSpPr>
        <xdr:cNvPr id="184" name="扶助費平均値テキスト"/>
        <xdr:cNvSpPr txBox="1"/>
      </xdr:nvSpPr>
      <xdr:spPr>
        <a:xfrm>
          <a:off x="4914900" y="948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56</xdr:row>
      <xdr:rowOff>58420</xdr:rowOff>
    </xdr:to>
    <xdr:cxnSp macro="">
      <xdr:nvCxnSpPr>
        <xdr:cNvPr id="186" name="直線コネクタ 185"/>
        <xdr:cNvCxnSpPr/>
      </xdr:nvCxnSpPr>
      <xdr:spPr>
        <a:xfrm flipV="1">
          <a:off x="3098800" y="94996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58420</xdr:rowOff>
    </xdr:from>
    <xdr:to>
      <xdr:col>15</xdr:col>
      <xdr:colOff>98425</xdr:colOff>
      <xdr:row>56</xdr:row>
      <xdr:rowOff>58420</xdr:rowOff>
    </xdr:to>
    <xdr:cxnSp macro="">
      <xdr:nvCxnSpPr>
        <xdr:cNvPr id="189" name="直線コネクタ 188"/>
        <xdr:cNvCxnSpPr/>
      </xdr:nvCxnSpPr>
      <xdr:spPr>
        <a:xfrm>
          <a:off x="2209800" y="9659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0" name="フローチャート: 判断 189"/>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1" name="テキスト ボックス 190"/>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58420</xdr:rowOff>
    </xdr:from>
    <xdr:to>
      <xdr:col>11</xdr:col>
      <xdr:colOff>9525</xdr:colOff>
      <xdr:row>56</xdr:row>
      <xdr:rowOff>104140</xdr:rowOff>
    </xdr:to>
    <xdr:cxnSp macro="">
      <xdr:nvCxnSpPr>
        <xdr:cNvPr id="192" name="直線コネクタ 191"/>
        <xdr:cNvCxnSpPr/>
      </xdr:nvCxnSpPr>
      <xdr:spPr>
        <a:xfrm flipV="1">
          <a:off x="1320800" y="9659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3" name="フローチャート: 判断 192"/>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13987</xdr:rowOff>
    </xdr:from>
    <xdr:ext cx="762000" cy="259045"/>
    <xdr:sp macro="" textlink="">
      <xdr:nvSpPr>
        <xdr:cNvPr id="194" name="テキスト ボックス 193"/>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5" name="フローチャート: 判断 194"/>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6" name="テキスト ボックス 195"/>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30480</xdr:rowOff>
    </xdr:from>
    <xdr:to>
      <xdr:col>24</xdr:col>
      <xdr:colOff>76200</xdr:colOff>
      <xdr:row>54</xdr:row>
      <xdr:rowOff>132080</xdr:rowOff>
    </xdr:to>
    <xdr:sp macro="" textlink="">
      <xdr:nvSpPr>
        <xdr:cNvPr id="202" name="楕円 201"/>
        <xdr:cNvSpPr/>
      </xdr:nvSpPr>
      <xdr:spPr>
        <a:xfrm>
          <a:off x="47752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47007</xdr:rowOff>
    </xdr:from>
    <xdr:ext cx="762000" cy="259045"/>
    <xdr:sp macro="" textlink="">
      <xdr:nvSpPr>
        <xdr:cNvPr id="203" name="扶助費該当値テキスト"/>
        <xdr:cNvSpPr txBox="1"/>
      </xdr:nvSpPr>
      <xdr:spPr>
        <a:xfrm>
          <a:off x="49149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4" name="楕円 203"/>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5" name="テキスト ボックス 204"/>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xdr:rowOff>
    </xdr:from>
    <xdr:to>
      <xdr:col>15</xdr:col>
      <xdr:colOff>149225</xdr:colOff>
      <xdr:row>56</xdr:row>
      <xdr:rowOff>109220</xdr:rowOff>
    </xdr:to>
    <xdr:sp macro="" textlink="">
      <xdr:nvSpPr>
        <xdr:cNvPr id="206" name="楕円 205"/>
        <xdr:cNvSpPr/>
      </xdr:nvSpPr>
      <xdr:spPr>
        <a:xfrm>
          <a:off x="3048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119397</xdr:rowOff>
    </xdr:from>
    <xdr:ext cx="762000" cy="259045"/>
    <xdr:sp macro="" textlink="">
      <xdr:nvSpPr>
        <xdr:cNvPr id="207" name="テキスト ボックス 206"/>
        <xdr:cNvSpPr txBox="1"/>
      </xdr:nvSpPr>
      <xdr:spPr>
        <a:xfrm>
          <a:off x="2717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xdr:rowOff>
    </xdr:from>
    <xdr:to>
      <xdr:col>11</xdr:col>
      <xdr:colOff>60325</xdr:colOff>
      <xdr:row>56</xdr:row>
      <xdr:rowOff>109220</xdr:rowOff>
    </xdr:to>
    <xdr:sp macro="" textlink="">
      <xdr:nvSpPr>
        <xdr:cNvPr id="208" name="楕円 207"/>
        <xdr:cNvSpPr/>
      </xdr:nvSpPr>
      <xdr:spPr>
        <a:xfrm>
          <a:off x="2159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119397</xdr:rowOff>
    </xdr:from>
    <xdr:ext cx="762000" cy="259045"/>
    <xdr:sp macro="" textlink="">
      <xdr:nvSpPr>
        <xdr:cNvPr id="209" name="テキスト ボックス 208"/>
        <xdr:cNvSpPr txBox="1"/>
      </xdr:nvSpPr>
      <xdr:spPr>
        <a:xfrm>
          <a:off x="1828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53340</xdr:rowOff>
    </xdr:from>
    <xdr:to>
      <xdr:col>6</xdr:col>
      <xdr:colOff>171450</xdr:colOff>
      <xdr:row>56</xdr:row>
      <xdr:rowOff>154940</xdr:rowOff>
    </xdr:to>
    <xdr:sp macro="" textlink="">
      <xdr:nvSpPr>
        <xdr:cNvPr id="210" name="楕円 209"/>
        <xdr:cNvSpPr/>
      </xdr:nvSpPr>
      <xdr:spPr>
        <a:xfrm>
          <a:off x="1270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165117</xdr:rowOff>
    </xdr:from>
    <xdr:ext cx="762000" cy="259045"/>
    <xdr:sp macro="" textlink="">
      <xdr:nvSpPr>
        <xdr:cNvPr id="211" name="テキスト ボックス 210"/>
        <xdr:cNvSpPr txBox="1"/>
      </xdr:nvSpPr>
      <xdr:spPr>
        <a:xfrm>
          <a:off x="939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繰出金の経常経費が△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千円となったことや、分母である経常一般財源等の普通交付税や臨時財政対策債等が増となったことが影響して△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0.8pt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142240</xdr:rowOff>
    </xdr:from>
    <xdr:to>
      <xdr:col>82</xdr:col>
      <xdr:colOff>107950</xdr:colOff>
      <xdr:row>55</xdr:row>
      <xdr:rowOff>31750</xdr:rowOff>
    </xdr:to>
    <xdr:cxnSp macro="">
      <xdr:nvCxnSpPr>
        <xdr:cNvPr id="244" name="直線コネクタ 243"/>
        <xdr:cNvCxnSpPr/>
      </xdr:nvCxnSpPr>
      <xdr:spPr>
        <a:xfrm flipV="1">
          <a:off x="15671800" y="94005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45" name="その他平均値テキスト"/>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31750</xdr:rowOff>
    </xdr:from>
    <xdr:to>
      <xdr:col>78</xdr:col>
      <xdr:colOff>69850</xdr:colOff>
      <xdr:row>56</xdr:row>
      <xdr:rowOff>149860</xdr:rowOff>
    </xdr:to>
    <xdr:cxnSp macro="">
      <xdr:nvCxnSpPr>
        <xdr:cNvPr id="247" name="直線コネクタ 246"/>
        <xdr:cNvCxnSpPr/>
      </xdr:nvCxnSpPr>
      <xdr:spPr>
        <a:xfrm flipV="1">
          <a:off x="14782800" y="946150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49" name="テキスト ボックス 248"/>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57</xdr:row>
      <xdr:rowOff>31750</xdr:rowOff>
    </xdr:to>
    <xdr:cxnSp macro="">
      <xdr:nvCxnSpPr>
        <xdr:cNvPr id="250" name="直線コネクタ 249"/>
        <xdr:cNvCxnSpPr/>
      </xdr:nvCxnSpPr>
      <xdr:spPr>
        <a:xfrm flipV="1">
          <a:off x="13893800" y="9751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1" name="フローチャート: 判断 250"/>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2" name="テキスト ボックス 251"/>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157480</xdr:rowOff>
    </xdr:from>
    <xdr:to>
      <xdr:col>69</xdr:col>
      <xdr:colOff>92075</xdr:colOff>
      <xdr:row>57</xdr:row>
      <xdr:rowOff>31750</xdr:rowOff>
    </xdr:to>
    <xdr:cxnSp macro="">
      <xdr:nvCxnSpPr>
        <xdr:cNvPr id="253" name="直線コネクタ 252"/>
        <xdr:cNvCxnSpPr/>
      </xdr:nvCxnSpPr>
      <xdr:spPr>
        <a:xfrm>
          <a:off x="13004800" y="9758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4" name="フローチャート: 判断 253"/>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55" name="テキスト ボックス 254"/>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6" name="フローチャート: 判断 255"/>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57" name="テキスト ボックス 256"/>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91440</xdr:rowOff>
    </xdr:from>
    <xdr:to>
      <xdr:col>82</xdr:col>
      <xdr:colOff>158750</xdr:colOff>
      <xdr:row>55</xdr:row>
      <xdr:rowOff>21590</xdr:rowOff>
    </xdr:to>
    <xdr:sp macro="" textlink="">
      <xdr:nvSpPr>
        <xdr:cNvPr id="263" name="楕円 262"/>
        <xdr:cNvSpPr/>
      </xdr:nvSpPr>
      <xdr:spPr>
        <a:xfrm>
          <a:off x="164592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107967</xdr:rowOff>
    </xdr:from>
    <xdr:ext cx="762000" cy="259045"/>
    <xdr:sp macro="" textlink="">
      <xdr:nvSpPr>
        <xdr:cNvPr id="264" name="その他該当値テキスト"/>
        <xdr:cNvSpPr txBox="1"/>
      </xdr:nvSpPr>
      <xdr:spPr>
        <a:xfrm>
          <a:off x="165989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152400</xdr:rowOff>
    </xdr:from>
    <xdr:to>
      <xdr:col>78</xdr:col>
      <xdr:colOff>120650</xdr:colOff>
      <xdr:row>55</xdr:row>
      <xdr:rowOff>82550</xdr:rowOff>
    </xdr:to>
    <xdr:sp macro="" textlink="">
      <xdr:nvSpPr>
        <xdr:cNvPr id="265" name="楕円 264"/>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66" name="テキスト ボックス 265"/>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99060</xdr:rowOff>
    </xdr:from>
    <xdr:to>
      <xdr:col>74</xdr:col>
      <xdr:colOff>31750</xdr:colOff>
      <xdr:row>57</xdr:row>
      <xdr:rowOff>29210</xdr:rowOff>
    </xdr:to>
    <xdr:sp macro="" textlink="">
      <xdr:nvSpPr>
        <xdr:cNvPr id="267" name="楕円 266"/>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68" name="テキスト ボックス 267"/>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152400</xdr:rowOff>
    </xdr:from>
    <xdr:to>
      <xdr:col>69</xdr:col>
      <xdr:colOff>142875</xdr:colOff>
      <xdr:row>57</xdr:row>
      <xdr:rowOff>82550</xdr:rowOff>
    </xdr:to>
    <xdr:sp macro="" textlink="">
      <xdr:nvSpPr>
        <xdr:cNvPr id="269" name="楕円 268"/>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70" name="テキスト ボックス 269"/>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71" name="楕円 270"/>
        <xdr:cNvSpPr/>
      </xdr:nvSpPr>
      <xdr:spPr>
        <a:xfrm>
          <a:off x="12954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47007</xdr:rowOff>
    </xdr:from>
    <xdr:ext cx="762000" cy="259045"/>
    <xdr:sp macro="" textlink="">
      <xdr:nvSpPr>
        <xdr:cNvPr id="272" name="テキスト ボックス 271"/>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0.8pt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減少する結果となった。これは、分子である</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営企業会計（下水道事業会計）への繰出金等の増により一般財源による経常経費は増となったものの、分母である経常一般財源等の普通交付税や臨時財政対策債等がそれを上回る増となったことによるものと分析され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136144</xdr:rowOff>
    </xdr:from>
    <xdr:to>
      <xdr:col>82</xdr:col>
      <xdr:colOff>107950</xdr:colOff>
      <xdr:row>37</xdr:row>
      <xdr:rowOff>1270</xdr:rowOff>
    </xdr:to>
    <xdr:cxnSp macro="">
      <xdr:nvCxnSpPr>
        <xdr:cNvPr id="302" name="直線コネクタ 301"/>
        <xdr:cNvCxnSpPr/>
      </xdr:nvCxnSpPr>
      <xdr:spPr>
        <a:xfrm flipV="1">
          <a:off x="15671800" y="63083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121429</xdr:rowOff>
    </xdr:from>
    <xdr:ext cx="762000" cy="259045"/>
    <xdr:sp macro="" textlink="">
      <xdr:nvSpPr>
        <xdr:cNvPr id="303" name="補助費等平均値テキスト"/>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108712</xdr:rowOff>
    </xdr:from>
    <xdr:to>
      <xdr:col>78</xdr:col>
      <xdr:colOff>69850</xdr:colOff>
      <xdr:row>37</xdr:row>
      <xdr:rowOff>1270</xdr:rowOff>
    </xdr:to>
    <xdr:cxnSp macro="">
      <xdr:nvCxnSpPr>
        <xdr:cNvPr id="305" name="直線コネクタ 304"/>
        <xdr:cNvCxnSpPr/>
      </xdr:nvCxnSpPr>
      <xdr:spPr>
        <a:xfrm>
          <a:off x="14782800" y="62809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7" name="テキスト ボックス 306"/>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108712</xdr:rowOff>
    </xdr:from>
    <xdr:to>
      <xdr:col>73</xdr:col>
      <xdr:colOff>180975</xdr:colOff>
      <xdr:row>36</xdr:row>
      <xdr:rowOff>122428</xdr:rowOff>
    </xdr:to>
    <xdr:cxnSp macro="">
      <xdr:nvCxnSpPr>
        <xdr:cNvPr id="308" name="直線コネクタ 307"/>
        <xdr:cNvCxnSpPr/>
      </xdr:nvCxnSpPr>
      <xdr:spPr>
        <a:xfrm flipV="1">
          <a:off x="13893800" y="62809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9" name="フローチャート: 判断 308"/>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10" name="テキスト ボックス 309"/>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122428</xdr:rowOff>
    </xdr:to>
    <xdr:cxnSp macro="">
      <xdr:nvCxnSpPr>
        <xdr:cNvPr id="311" name="直線コネクタ 310"/>
        <xdr:cNvCxnSpPr/>
      </xdr:nvCxnSpPr>
      <xdr:spPr>
        <a:xfrm>
          <a:off x="13004800" y="62397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2" name="フローチャート: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3" name="テキスト ボックス 312"/>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4" name="フローチャート: 判断 313"/>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15" name="テキスト ボックス 314"/>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21" name="楕円 320"/>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101871</xdr:rowOff>
    </xdr:from>
    <xdr:ext cx="762000" cy="259045"/>
    <xdr:sp macro="" textlink="">
      <xdr:nvSpPr>
        <xdr:cNvPr id="322" name="補助費等該当値テキスト"/>
        <xdr:cNvSpPr txBox="1"/>
      </xdr:nvSpPr>
      <xdr:spPr>
        <a:xfrm>
          <a:off x="16598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121920</xdr:rowOff>
    </xdr:from>
    <xdr:to>
      <xdr:col>78</xdr:col>
      <xdr:colOff>120650</xdr:colOff>
      <xdr:row>37</xdr:row>
      <xdr:rowOff>52070</xdr:rowOff>
    </xdr:to>
    <xdr:sp macro="" textlink="">
      <xdr:nvSpPr>
        <xdr:cNvPr id="323" name="楕円 322"/>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24" name="テキスト ボックス 323"/>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57912</xdr:rowOff>
    </xdr:from>
    <xdr:to>
      <xdr:col>74</xdr:col>
      <xdr:colOff>31750</xdr:colOff>
      <xdr:row>36</xdr:row>
      <xdr:rowOff>159512</xdr:rowOff>
    </xdr:to>
    <xdr:sp macro="" textlink="">
      <xdr:nvSpPr>
        <xdr:cNvPr id="325" name="楕円 324"/>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26" name="テキスト ボックス 325"/>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27" name="楕円 326"/>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28" name="テキスト ボックス 327"/>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9" name="楕円 328"/>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30" name="テキスト ボックス 329"/>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公債費全体で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44,783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千円の増となった。要因としては公営住宅建設事業債（元金）</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3,397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千円の減等に対し、過疎対策事業債（元利）</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23,118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千円、緊急防災・減災事業債（元金）</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23,094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千円の増等によるものと分析される。減となったが、類似団体に比べると依然として高い状態であることが伺える。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計画的な事業の実施を図りながら、安定した財政運営に努めていく必要がある。</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113285</xdr:rowOff>
    </xdr:from>
    <xdr:to>
      <xdr:col>24</xdr:col>
      <xdr:colOff>25400</xdr:colOff>
      <xdr:row>78</xdr:row>
      <xdr:rowOff>127000</xdr:rowOff>
    </xdr:to>
    <xdr:cxnSp macro="">
      <xdr:nvCxnSpPr>
        <xdr:cNvPr id="360" name="直線コネクタ 359"/>
        <xdr:cNvCxnSpPr/>
      </xdr:nvCxnSpPr>
      <xdr:spPr>
        <a:xfrm flipV="1">
          <a:off x="3987800" y="13486385"/>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1"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127000</xdr:rowOff>
    </xdr:from>
    <xdr:to>
      <xdr:col>19</xdr:col>
      <xdr:colOff>187325</xdr:colOff>
      <xdr:row>79</xdr:row>
      <xdr:rowOff>74422</xdr:rowOff>
    </xdr:to>
    <xdr:cxnSp macro="">
      <xdr:nvCxnSpPr>
        <xdr:cNvPr id="363" name="直線コネクタ 362"/>
        <xdr:cNvCxnSpPr/>
      </xdr:nvCxnSpPr>
      <xdr:spPr>
        <a:xfrm flipV="1">
          <a:off x="3098800" y="1350010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4" name="フローチャート: 判断 363"/>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5" name="テキスト ボックス 364"/>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56135</xdr:rowOff>
    </xdr:from>
    <xdr:to>
      <xdr:col>15</xdr:col>
      <xdr:colOff>98425</xdr:colOff>
      <xdr:row>79</xdr:row>
      <xdr:rowOff>74422</xdr:rowOff>
    </xdr:to>
    <xdr:cxnSp macro="">
      <xdr:nvCxnSpPr>
        <xdr:cNvPr id="366" name="直線コネクタ 365"/>
        <xdr:cNvCxnSpPr/>
      </xdr:nvCxnSpPr>
      <xdr:spPr>
        <a:xfrm>
          <a:off x="2209800" y="136006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7" name="フローチャート: 判断 366"/>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68" name="テキスト ボックス 367"/>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40132</xdr:rowOff>
    </xdr:from>
    <xdr:to>
      <xdr:col>11</xdr:col>
      <xdr:colOff>9525</xdr:colOff>
      <xdr:row>79</xdr:row>
      <xdr:rowOff>56135</xdr:rowOff>
    </xdr:to>
    <xdr:cxnSp macro="">
      <xdr:nvCxnSpPr>
        <xdr:cNvPr id="369" name="直線コネクタ 368"/>
        <xdr:cNvCxnSpPr/>
      </xdr:nvCxnSpPr>
      <xdr:spPr>
        <a:xfrm>
          <a:off x="1320800" y="13413232"/>
          <a:ext cx="889000" cy="18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0" name="フローチャート: 判断 369"/>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1" name="テキスト ボックス 370"/>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2" name="フローチャート: 判断 371"/>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3" name="テキスト ボックス 372"/>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62485</xdr:rowOff>
    </xdr:from>
    <xdr:to>
      <xdr:col>24</xdr:col>
      <xdr:colOff>76200</xdr:colOff>
      <xdr:row>78</xdr:row>
      <xdr:rowOff>164085</xdr:rowOff>
    </xdr:to>
    <xdr:sp macro="" textlink="">
      <xdr:nvSpPr>
        <xdr:cNvPr id="379" name="楕円 378"/>
        <xdr:cNvSpPr/>
      </xdr:nvSpPr>
      <xdr:spPr>
        <a:xfrm>
          <a:off x="47752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34562</xdr:rowOff>
    </xdr:from>
    <xdr:ext cx="762000" cy="259045"/>
    <xdr:sp macro="" textlink="">
      <xdr:nvSpPr>
        <xdr:cNvPr id="380" name="公債費該当値テキスト"/>
        <xdr:cNvSpPr txBox="1"/>
      </xdr:nvSpPr>
      <xdr:spPr>
        <a:xfrm>
          <a:off x="49149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76200</xdr:rowOff>
    </xdr:from>
    <xdr:to>
      <xdr:col>20</xdr:col>
      <xdr:colOff>38100</xdr:colOff>
      <xdr:row>79</xdr:row>
      <xdr:rowOff>6350</xdr:rowOff>
    </xdr:to>
    <xdr:sp macro="" textlink="">
      <xdr:nvSpPr>
        <xdr:cNvPr id="381" name="楕円 380"/>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162577</xdr:rowOff>
    </xdr:from>
    <xdr:ext cx="736600" cy="259045"/>
    <xdr:sp macro="" textlink="">
      <xdr:nvSpPr>
        <xdr:cNvPr id="382" name="テキスト ボックス 381"/>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23622</xdr:rowOff>
    </xdr:from>
    <xdr:to>
      <xdr:col>15</xdr:col>
      <xdr:colOff>149225</xdr:colOff>
      <xdr:row>79</xdr:row>
      <xdr:rowOff>125222</xdr:rowOff>
    </xdr:to>
    <xdr:sp macro="" textlink="">
      <xdr:nvSpPr>
        <xdr:cNvPr id="383" name="楕円 382"/>
        <xdr:cNvSpPr/>
      </xdr:nvSpPr>
      <xdr:spPr>
        <a:xfrm>
          <a:off x="3048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109999</xdr:rowOff>
    </xdr:from>
    <xdr:ext cx="762000" cy="259045"/>
    <xdr:sp macro="" textlink="">
      <xdr:nvSpPr>
        <xdr:cNvPr id="384" name="テキスト ボックス 383"/>
        <xdr:cNvSpPr txBox="1"/>
      </xdr:nvSpPr>
      <xdr:spPr>
        <a:xfrm>
          <a:off x="2717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5335</xdr:rowOff>
    </xdr:from>
    <xdr:to>
      <xdr:col>11</xdr:col>
      <xdr:colOff>60325</xdr:colOff>
      <xdr:row>79</xdr:row>
      <xdr:rowOff>106935</xdr:rowOff>
    </xdr:to>
    <xdr:sp macro="" textlink="">
      <xdr:nvSpPr>
        <xdr:cNvPr id="385" name="楕円 384"/>
        <xdr:cNvSpPr/>
      </xdr:nvSpPr>
      <xdr:spPr>
        <a:xfrm>
          <a:off x="2159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91712</xdr:rowOff>
    </xdr:from>
    <xdr:ext cx="762000" cy="259045"/>
    <xdr:sp macro="" textlink="">
      <xdr:nvSpPr>
        <xdr:cNvPr id="386" name="テキスト ボックス 385"/>
        <xdr:cNvSpPr txBox="1"/>
      </xdr:nvSpPr>
      <xdr:spPr>
        <a:xfrm>
          <a:off x="1828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87" name="楕円 386"/>
        <xdr:cNvSpPr/>
      </xdr:nvSpPr>
      <xdr:spPr>
        <a:xfrm>
          <a:off x="1270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88" name="テキスト ボックス 387"/>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類似団体比</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】△6.1</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比率の算定の分子に計上する経常経費に係る一般財源等から公債費分を除いた額が前年度比△</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34,458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千円となったことや、分母に計上の経常一般財源等が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+281,652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千円となったことから経常収支比率は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6.1pt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の低下となった。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債費以外については、類似団体平均と比べ低い傾向にあるが、扶助費等は高齢化率の上昇等により増減しやすいものであるため、総合戦略等に基づいた事業の見直し等を通して、町財政全体の費用の抑制に努める必要がある。</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97609</xdr:rowOff>
    </xdr:from>
    <xdr:to>
      <xdr:col>82</xdr:col>
      <xdr:colOff>107950</xdr:colOff>
      <xdr:row>75</xdr:row>
      <xdr:rowOff>125367</xdr:rowOff>
    </xdr:to>
    <xdr:cxnSp macro="">
      <xdr:nvCxnSpPr>
        <xdr:cNvPr id="423" name="直線コネクタ 422"/>
        <xdr:cNvCxnSpPr/>
      </xdr:nvCxnSpPr>
      <xdr:spPr>
        <a:xfrm flipV="1">
          <a:off x="15671800" y="12784909"/>
          <a:ext cx="838200" cy="19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85833</xdr:rowOff>
    </xdr:from>
    <xdr:ext cx="762000" cy="259045"/>
    <xdr:sp macro="" textlink="">
      <xdr:nvSpPr>
        <xdr:cNvPr id="424" name="公債費以外平均値テキスト"/>
        <xdr:cNvSpPr txBox="1"/>
      </xdr:nvSpPr>
      <xdr:spPr>
        <a:xfrm>
          <a:off x="16598900" y="1294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125367</xdr:rowOff>
    </xdr:from>
    <xdr:to>
      <xdr:col>78</xdr:col>
      <xdr:colOff>69850</xdr:colOff>
      <xdr:row>76</xdr:row>
      <xdr:rowOff>9434</xdr:rowOff>
    </xdr:to>
    <xdr:cxnSp macro="">
      <xdr:nvCxnSpPr>
        <xdr:cNvPr id="426" name="直線コネクタ 425"/>
        <xdr:cNvCxnSpPr/>
      </xdr:nvCxnSpPr>
      <xdr:spPr>
        <a:xfrm flipV="1">
          <a:off x="14782800" y="1298411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7" name="フローチャート: 判断 426"/>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152779</xdr:rowOff>
    </xdr:from>
    <xdr:ext cx="736600" cy="259045"/>
    <xdr:sp macro="" textlink="">
      <xdr:nvSpPr>
        <xdr:cNvPr id="428" name="テキスト ボックス 427"/>
        <xdr:cNvSpPr txBox="1"/>
      </xdr:nvSpPr>
      <xdr:spPr>
        <a:xfrm>
          <a:off x="15290800" y="13182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9434</xdr:rowOff>
    </xdr:from>
    <xdr:to>
      <xdr:col>73</xdr:col>
      <xdr:colOff>180975</xdr:colOff>
      <xdr:row>76</xdr:row>
      <xdr:rowOff>19231</xdr:rowOff>
    </xdr:to>
    <xdr:cxnSp macro="">
      <xdr:nvCxnSpPr>
        <xdr:cNvPr id="429" name="直線コネクタ 428"/>
        <xdr:cNvCxnSpPr/>
      </xdr:nvCxnSpPr>
      <xdr:spPr>
        <a:xfrm flipV="1">
          <a:off x="13893800" y="1303963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0" name="フローチャート: 判断 429"/>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31" name="テキスト ボックス 430"/>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151493</xdr:rowOff>
    </xdr:from>
    <xdr:to>
      <xdr:col>69</xdr:col>
      <xdr:colOff>92075</xdr:colOff>
      <xdr:row>76</xdr:row>
      <xdr:rowOff>19231</xdr:rowOff>
    </xdr:to>
    <xdr:cxnSp macro="">
      <xdr:nvCxnSpPr>
        <xdr:cNvPr id="432" name="直線コネクタ 431"/>
        <xdr:cNvCxnSpPr/>
      </xdr:nvCxnSpPr>
      <xdr:spPr>
        <a:xfrm>
          <a:off x="13004800" y="1301024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3" name="フローチャート: 判断 432"/>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4190</xdr:rowOff>
    </xdr:from>
    <xdr:ext cx="762000" cy="259045"/>
    <xdr:sp macro="" textlink="">
      <xdr:nvSpPr>
        <xdr:cNvPr id="434" name="テキスト ボックス 433"/>
        <xdr:cNvSpPr txBox="1"/>
      </xdr:nvSpPr>
      <xdr:spPr>
        <a:xfrm>
          <a:off x="13512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5" name="フローチャート: 判断 434"/>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165843</xdr:rowOff>
    </xdr:from>
    <xdr:ext cx="762000" cy="259045"/>
    <xdr:sp macro="" textlink="">
      <xdr:nvSpPr>
        <xdr:cNvPr id="436" name="テキスト ボックス 435"/>
        <xdr:cNvSpPr txBox="1"/>
      </xdr:nvSpPr>
      <xdr:spPr>
        <a:xfrm>
          <a:off x="12623800" y="1319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46809</xdr:rowOff>
    </xdr:from>
    <xdr:to>
      <xdr:col>82</xdr:col>
      <xdr:colOff>158750</xdr:colOff>
      <xdr:row>74</xdr:row>
      <xdr:rowOff>148409</xdr:rowOff>
    </xdr:to>
    <xdr:sp macro="" textlink="">
      <xdr:nvSpPr>
        <xdr:cNvPr id="442" name="楕円 441"/>
        <xdr:cNvSpPr/>
      </xdr:nvSpPr>
      <xdr:spPr>
        <a:xfrm>
          <a:off x="16459200" y="1273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63336</xdr:rowOff>
    </xdr:from>
    <xdr:ext cx="762000" cy="259045"/>
    <xdr:sp macro="" textlink="">
      <xdr:nvSpPr>
        <xdr:cNvPr id="443" name="公債費以外該当値テキスト"/>
        <xdr:cNvSpPr txBox="1"/>
      </xdr:nvSpPr>
      <xdr:spPr>
        <a:xfrm>
          <a:off x="16598900" y="1257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74567</xdr:rowOff>
    </xdr:from>
    <xdr:to>
      <xdr:col>78</xdr:col>
      <xdr:colOff>120650</xdr:colOff>
      <xdr:row>76</xdr:row>
      <xdr:rowOff>4716</xdr:rowOff>
    </xdr:to>
    <xdr:sp macro="" textlink="">
      <xdr:nvSpPr>
        <xdr:cNvPr id="444" name="楕円 443"/>
        <xdr:cNvSpPr/>
      </xdr:nvSpPr>
      <xdr:spPr>
        <a:xfrm>
          <a:off x="15621000" y="129333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14894</xdr:rowOff>
    </xdr:from>
    <xdr:ext cx="736600" cy="259045"/>
    <xdr:sp macro="" textlink="">
      <xdr:nvSpPr>
        <xdr:cNvPr id="445" name="テキスト ボックス 444"/>
        <xdr:cNvSpPr txBox="1"/>
      </xdr:nvSpPr>
      <xdr:spPr>
        <a:xfrm>
          <a:off x="15290800" y="1270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130084</xdr:rowOff>
    </xdr:from>
    <xdr:to>
      <xdr:col>74</xdr:col>
      <xdr:colOff>31750</xdr:colOff>
      <xdr:row>76</xdr:row>
      <xdr:rowOff>60235</xdr:rowOff>
    </xdr:to>
    <xdr:sp macro="" textlink="">
      <xdr:nvSpPr>
        <xdr:cNvPr id="446" name="楕円 445"/>
        <xdr:cNvSpPr/>
      </xdr:nvSpPr>
      <xdr:spPr>
        <a:xfrm>
          <a:off x="14732000" y="1298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70411</xdr:rowOff>
    </xdr:from>
    <xdr:ext cx="762000" cy="259045"/>
    <xdr:sp macro="" textlink="">
      <xdr:nvSpPr>
        <xdr:cNvPr id="447" name="テキスト ボックス 446"/>
        <xdr:cNvSpPr txBox="1"/>
      </xdr:nvSpPr>
      <xdr:spPr>
        <a:xfrm>
          <a:off x="14401800" y="12757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139881</xdr:rowOff>
    </xdr:from>
    <xdr:to>
      <xdr:col>69</xdr:col>
      <xdr:colOff>142875</xdr:colOff>
      <xdr:row>76</xdr:row>
      <xdr:rowOff>70031</xdr:rowOff>
    </xdr:to>
    <xdr:sp macro="" textlink="">
      <xdr:nvSpPr>
        <xdr:cNvPr id="448" name="楕円 447"/>
        <xdr:cNvSpPr/>
      </xdr:nvSpPr>
      <xdr:spPr>
        <a:xfrm>
          <a:off x="138430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80208</xdr:rowOff>
    </xdr:from>
    <xdr:ext cx="762000" cy="259045"/>
    <xdr:sp macro="" textlink="">
      <xdr:nvSpPr>
        <xdr:cNvPr id="449" name="テキスト ボックス 448"/>
        <xdr:cNvSpPr txBox="1"/>
      </xdr:nvSpPr>
      <xdr:spPr>
        <a:xfrm>
          <a:off x="13512800" y="1276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100693</xdr:rowOff>
    </xdr:from>
    <xdr:to>
      <xdr:col>65</xdr:col>
      <xdr:colOff>53975</xdr:colOff>
      <xdr:row>76</xdr:row>
      <xdr:rowOff>30843</xdr:rowOff>
    </xdr:to>
    <xdr:sp macro="" textlink="">
      <xdr:nvSpPr>
        <xdr:cNvPr id="450" name="楕円 449"/>
        <xdr:cNvSpPr/>
      </xdr:nvSpPr>
      <xdr:spPr>
        <a:xfrm>
          <a:off x="12954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41020</xdr:rowOff>
    </xdr:from>
    <xdr:ext cx="762000" cy="259045"/>
    <xdr:sp macro="" textlink="">
      <xdr:nvSpPr>
        <xdr:cNvPr id="451" name="テキスト ボックス 450"/>
        <xdr:cNvSpPr txBox="1"/>
      </xdr:nvSpPr>
      <xdr:spPr>
        <a:xfrm>
          <a:off x="12623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岩手県住田町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95529</xdr:rowOff>
    </xdr:from>
    <xdr:to>
      <xdr:col>29</xdr:col>
      <xdr:colOff>127000</xdr:colOff>
      <xdr:row>13</xdr:row>
      <xdr:rowOff>137921</xdr:rowOff>
    </xdr:to>
    <xdr:cxnSp macro="">
      <xdr:nvCxnSpPr>
        <xdr:cNvPr id="48" name="直線コネクタ 47"/>
        <xdr:cNvCxnSpPr/>
      </xdr:nvCxnSpPr>
      <xdr:spPr bwMode="auto">
        <a:xfrm flipV="1">
          <a:off x="5003800" y="2372004"/>
          <a:ext cx="647700" cy="42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155530</xdr:rowOff>
    </xdr:from>
    <xdr:ext cx="762000" cy="259045"/>
    <xdr:sp macro="" textlink="">
      <xdr:nvSpPr>
        <xdr:cNvPr id="49" name="人口1人当たり決算額の推移平均値テキスト130"/>
        <xdr:cNvSpPr txBox="1"/>
      </xdr:nvSpPr>
      <xdr:spPr>
        <a:xfrm>
          <a:off x="5740400" y="2946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137921</xdr:rowOff>
    </xdr:from>
    <xdr:to>
      <xdr:col>26</xdr:col>
      <xdr:colOff>50800</xdr:colOff>
      <xdr:row>14</xdr:row>
      <xdr:rowOff>122587</xdr:rowOff>
    </xdr:to>
    <xdr:cxnSp macro="">
      <xdr:nvCxnSpPr>
        <xdr:cNvPr id="51" name="直線コネクタ 50"/>
        <xdr:cNvCxnSpPr/>
      </xdr:nvCxnSpPr>
      <xdr:spPr bwMode="auto">
        <a:xfrm flipV="1">
          <a:off x="4305300" y="2414396"/>
          <a:ext cx="698500" cy="156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135998</xdr:rowOff>
    </xdr:from>
    <xdr:ext cx="736600" cy="259045"/>
    <xdr:sp macro="" textlink="">
      <xdr:nvSpPr>
        <xdr:cNvPr id="53" name="テキスト ボックス 52"/>
        <xdr:cNvSpPr txBox="1"/>
      </xdr:nvSpPr>
      <xdr:spPr>
        <a:xfrm>
          <a:off x="4622800" y="3098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122587</xdr:rowOff>
    </xdr:from>
    <xdr:to>
      <xdr:col>22</xdr:col>
      <xdr:colOff>114300</xdr:colOff>
      <xdr:row>14</xdr:row>
      <xdr:rowOff>126546</xdr:rowOff>
    </xdr:to>
    <xdr:cxnSp macro="">
      <xdr:nvCxnSpPr>
        <xdr:cNvPr id="54" name="直線コネクタ 53"/>
        <xdr:cNvCxnSpPr/>
      </xdr:nvCxnSpPr>
      <xdr:spPr bwMode="auto">
        <a:xfrm flipV="1">
          <a:off x="3606800" y="2570512"/>
          <a:ext cx="698500" cy="3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168953</xdr:rowOff>
    </xdr:from>
    <xdr:ext cx="762000" cy="259045"/>
    <xdr:sp macro="" textlink="">
      <xdr:nvSpPr>
        <xdr:cNvPr id="56" name="テキスト ボックス 55"/>
        <xdr:cNvSpPr txBox="1"/>
      </xdr:nvSpPr>
      <xdr:spPr>
        <a:xfrm>
          <a:off x="3924300" y="313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126546</xdr:rowOff>
    </xdr:from>
    <xdr:to>
      <xdr:col>18</xdr:col>
      <xdr:colOff>177800</xdr:colOff>
      <xdr:row>15</xdr:row>
      <xdr:rowOff>25422</xdr:rowOff>
    </xdr:to>
    <xdr:cxnSp macro="">
      <xdr:nvCxnSpPr>
        <xdr:cNvPr id="57" name="直線コネクタ 56"/>
        <xdr:cNvCxnSpPr/>
      </xdr:nvCxnSpPr>
      <xdr:spPr bwMode="auto">
        <a:xfrm flipV="1">
          <a:off x="2908300" y="2574471"/>
          <a:ext cx="698500" cy="70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65178</xdr:rowOff>
    </xdr:from>
    <xdr:ext cx="762000" cy="259045"/>
    <xdr:sp macro="" textlink="">
      <xdr:nvSpPr>
        <xdr:cNvPr id="59" name="テキスト ボックス 58"/>
        <xdr:cNvSpPr txBox="1"/>
      </xdr:nvSpPr>
      <xdr:spPr>
        <a:xfrm>
          <a:off x="32258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77340</xdr:rowOff>
    </xdr:from>
    <xdr:ext cx="762000" cy="259045"/>
    <xdr:sp macro="" textlink="">
      <xdr:nvSpPr>
        <xdr:cNvPr id="61" name="テキスト ボックス 60"/>
        <xdr:cNvSpPr txBox="1"/>
      </xdr:nvSpPr>
      <xdr:spPr>
        <a:xfrm>
          <a:off x="25273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44729</xdr:rowOff>
    </xdr:from>
    <xdr:to>
      <xdr:col>29</xdr:col>
      <xdr:colOff>177800</xdr:colOff>
      <xdr:row>13</xdr:row>
      <xdr:rowOff>146329</xdr:rowOff>
    </xdr:to>
    <xdr:sp macro="" textlink="">
      <xdr:nvSpPr>
        <xdr:cNvPr id="67" name="楕円 66"/>
        <xdr:cNvSpPr/>
      </xdr:nvSpPr>
      <xdr:spPr bwMode="auto">
        <a:xfrm>
          <a:off x="5600700" y="2321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61256</xdr:rowOff>
    </xdr:from>
    <xdr:ext cx="762000" cy="259045"/>
    <xdr:sp macro="" textlink="">
      <xdr:nvSpPr>
        <xdr:cNvPr id="68" name="人口1人当たり決算額の推移該当値テキスト130"/>
        <xdr:cNvSpPr txBox="1"/>
      </xdr:nvSpPr>
      <xdr:spPr>
        <a:xfrm>
          <a:off x="5740400" y="216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87121</xdr:rowOff>
    </xdr:from>
    <xdr:to>
      <xdr:col>26</xdr:col>
      <xdr:colOff>101600</xdr:colOff>
      <xdr:row>14</xdr:row>
      <xdr:rowOff>17271</xdr:rowOff>
    </xdr:to>
    <xdr:sp macro="" textlink="">
      <xdr:nvSpPr>
        <xdr:cNvPr id="69" name="楕円 68"/>
        <xdr:cNvSpPr/>
      </xdr:nvSpPr>
      <xdr:spPr bwMode="auto">
        <a:xfrm>
          <a:off x="4953000" y="2363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27448</xdr:rowOff>
    </xdr:from>
    <xdr:ext cx="736600" cy="259045"/>
    <xdr:sp macro="" textlink="">
      <xdr:nvSpPr>
        <xdr:cNvPr id="70" name="テキスト ボックス 69"/>
        <xdr:cNvSpPr txBox="1"/>
      </xdr:nvSpPr>
      <xdr:spPr>
        <a:xfrm>
          <a:off x="4622800" y="213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71787</xdr:rowOff>
    </xdr:from>
    <xdr:to>
      <xdr:col>22</xdr:col>
      <xdr:colOff>165100</xdr:colOff>
      <xdr:row>15</xdr:row>
      <xdr:rowOff>1937</xdr:rowOff>
    </xdr:to>
    <xdr:sp macro="" textlink="">
      <xdr:nvSpPr>
        <xdr:cNvPr id="71" name="楕円 70"/>
        <xdr:cNvSpPr/>
      </xdr:nvSpPr>
      <xdr:spPr bwMode="auto">
        <a:xfrm>
          <a:off x="4254500" y="2519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12114</xdr:rowOff>
    </xdr:from>
    <xdr:ext cx="762000" cy="259045"/>
    <xdr:sp macro="" textlink="">
      <xdr:nvSpPr>
        <xdr:cNvPr id="72" name="テキスト ボックス 71"/>
        <xdr:cNvSpPr txBox="1"/>
      </xdr:nvSpPr>
      <xdr:spPr>
        <a:xfrm>
          <a:off x="3924300" y="2288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75746</xdr:rowOff>
    </xdr:from>
    <xdr:to>
      <xdr:col>19</xdr:col>
      <xdr:colOff>38100</xdr:colOff>
      <xdr:row>15</xdr:row>
      <xdr:rowOff>5896</xdr:rowOff>
    </xdr:to>
    <xdr:sp macro="" textlink="">
      <xdr:nvSpPr>
        <xdr:cNvPr id="73" name="楕円 72"/>
        <xdr:cNvSpPr/>
      </xdr:nvSpPr>
      <xdr:spPr bwMode="auto">
        <a:xfrm>
          <a:off x="3556000" y="2523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16073</xdr:rowOff>
    </xdr:from>
    <xdr:ext cx="762000" cy="259045"/>
    <xdr:sp macro="" textlink="">
      <xdr:nvSpPr>
        <xdr:cNvPr id="74" name="テキスト ボックス 73"/>
        <xdr:cNvSpPr txBox="1"/>
      </xdr:nvSpPr>
      <xdr:spPr>
        <a:xfrm>
          <a:off x="3225800" y="2292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146072</xdr:rowOff>
    </xdr:from>
    <xdr:to>
      <xdr:col>15</xdr:col>
      <xdr:colOff>101600</xdr:colOff>
      <xdr:row>15</xdr:row>
      <xdr:rowOff>76222</xdr:rowOff>
    </xdr:to>
    <xdr:sp macro="" textlink="">
      <xdr:nvSpPr>
        <xdr:cNvPr id="75" name="楕円 74"/>
        <xdr:cNvSpPr/>
      </xdr:nvSpPr>
      <xdr:spPr bwMode="auto">
        <a:xfrm>
          <a:off x="2857500" y="2593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86399</xdr:rowOff>
    </xdr:from>
    <xdr:ext cx="762000" cy="259045"/>
    <xdr:sp macro="" textlink="">
      <xdr:nvSpPr>
        <xdr:cNvPr id="76" name="テキスト ボックス 75"/>
        <xdr:cNvSpPr txBox="1"/>
      </xdr:nvSpPr>
      <xdr:spPr>
        <a:xfrm>
          <a:off x="2527300" y="2362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332849</xdr:rowOff>
    </xdr:from>
    <xdr:to>
      <xdr:col>29</xdr:col>
      <xdr:colOff>127000</xdr:colOff>
      <xdr:row>35</xdr:row>
      <xdr:rowOff>3456</xdr:rowOff>
    </xdr:to>
    <xdr:cxnSp macro="">
      <xdr:nvCxnSpPr>
        <xdr:cNvPr id="107" name="直線コネクタ 106"/>
        <xdr:cNvCxnSpPr/>
      </xdr:nvCxnSpPr>
      <xdr:spPr bwMode="auto">
        <a:xfrm>
          <a:off x="5003800" y="6600299"/>
          <a:ext cx="647700" cy="13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32869</xdr:rowOff>
    </xdr:from>
    <xdr:ext cx="762000" cy="259045"/>
    <xdr:sp macro="" textlink="">
      <xdr:nvSpPr>
        <xdr:cNvPr id="108" name="人口1人当たり決算額の推移平均値テキスト445"/>
        <xdr:cNvSpPr txBox="1"/>
      </xdr:nvSpPr>
      <xdr:spPr>
        <a:xfrm>
          <a:off x="5740400" y="6643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307530</xdr:rowOff>
    </xdr:from>
    <xdr:to>
      <xdr:col>26</xdr:col>
      <xdr:colOff>50800</xdr:colOff>
      <xdr:row>34</xdr:row>
      <xdr:rowOff>332849</xdr:rowOff>
    </xdr:to>
    <xdr:cxnSp macro="">
      <xdr:nvCxnSpPr>
        <xdr:cNvPr id="110" name="直線コネクタ 109"/>
        <xdr:cNvCxnSpPr/>
      </xdr:nvCxnSpPr>
      <xdr:spPr bwMode="auto">
        <a:xfrm>
          <a:off x="4305300" y="6574980"/>
          <a:ext cx="698500" cy="25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169892</xdr:rowOff>
    </xdr:from>
    <xdr:ext cx="736600" cy="259045"/>
    <xdr:sp macro="" textlink="">
      <xdr:nvSpPr>
        <xdr:cNvPr id="112" name="テキスト ボックス 111"/>
        <xdr:cNvSpPr txBox="1"/>
      </xdr:nvSpPr>
      <xdr:spPr>
        <a:xfrm>
          <a:off x="4622800" y="6780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307530</xdr:rowOff>
    </xdr:from>
    <xdr:to>
      <xdr:col>22</xdr:col>
      <xdr:colOff>114300</xdr:colOff>
      <xdr:row>35</xdr:row>
      <xdr:rowOff>24240</xdr:rowOff>
    </xdr:to>
    <xdr:cxnSp macro="">
      <xdr:nvCxnSpPr>
        <xdr:cNvPr id="113" name="直線コネクタ 112"/>
        <xdr:cNvCxnSpPr/>
      </xdr:nvCxnSpPr>
      <xdr:spPr bwMode="auto">
        <a:xfrm flipV="1">
          <a:off x="3606800" y="6574980"/>
          <a:ext cx="698500" cy="59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189982</xdr:rowOff>
    </xdr:from>
    <xdr:ext cx="762000" cy="259045"/>
    <xdr:sp macro="" textlink="">
      <xdr:nvSpPr>
        <xdr:cNvPr id="115" name="テキスト ボックス 114"/>
        <xdr:cNvSpPr txBox="1"/>
      </xdr:nvSpPr>
      <xdr:spPr>
        <a:xfrm>
          <a:off x="3924300" y="680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24240</xdr:rowOff>
    </xdr:from>
    <xdr:to>
      <xdr:col>18</xdr:col>
      <xdr:colOff>177800</xdr:colOff>
      <xdr:row>35</xdr:row>
      <xdr:rowOff>159855</xdr:rowOff>
    </xdr:to>
    <xdr:cxnSp macro="">
      <xdr:nvCxnSpPr>
        <xdr:cNvPr id="116" name="直線コネクタ 115"/>
        <xdr:cNvCxnSpPr/>
      </xdr:nvCxnSpPr>
      <xdr:spPr bwMode="auto">
        <a:xfrm flipV="1">
          <a:off x="2908300" y="6634590"/>
          <a:ext cx="698500" cy="135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220879</xdr:rowOff>
    </xdr:from>
    <xdr:ext cx="762000" cy="259045"/>
    <xdr:sp macro="" textlink="">
      <xdr:nvSpPr>
        <xdr:cNvPr id="118" name="テキスト ボックス 117"/>
        <xdr:cNvSpPr txBox="1"/>
      </xdr:nvSpPr>
      <xdr:spPr>
        <a:xfrm>
          <a:off x="3225800" y="683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218410</xdr:rowOff>
    </xdr:from>
    <xdr:ext cx="762000" cy="259045"/>
    <xdr:sp macro="" textlink="">
      <xdr:nvSpPr>
        <xdr:cNvPr id="120" name="テキスト ボックス 119"/>
        <xdr:cNvSpPr txBox="1"/>
      </xdr:nvSpPr>
      <xdr:spPr>
        <a:xfrm>
          <a:off x="2527300" y="682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295556</xdr:rowOff>
    </xdr:from>
    <xdr:to>
      <xdr:col>29</xdr:col>
      <xdr:colOff>177800</xdr:colOff>
      <xdr:row>35</xdr:row>
      <xdr:rowOff>54256</xdr:rowOff>
    </xdr:to>
    <xdr:sp macro="" textlink="">
      <xdr:nvSpPr>
        <xdr:cNvPr id="126" name="楕円 125"/>
        <xdr:cNvSpPr/>
      </xdr:nvSpPr>
      <xdr:spPr bwMode="auto">
        <a:xfrm>
          <a:off x="5600700" y="6563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140633</xdr:rowOff>
    </xdr:from>
    <xdr:ext cx="762000" cy="259045"/>
    <xdr:sp macro="" textlink="">
      <xdr:nvSpPr>
        <xdr:cNvPr id="127" name="人口1人当たり決算額の推移該当値テキスト445"/>
        <xdr:cNvSpPr txBox="1"/>
      </xdr:nvSpPr>
      <xdr:spPr>
        <a:xfrm>
          <a:off x="5740400" y="6408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282049</xdr:rowOff>
    </xdr:from>
    <xdr:to>
      <xdr:col>26</xdr:col>
      <xdr:colOff>101600</xdr:colOff>
      <xdr:row>35</xdr:row>
      <xdr:rowOff>40749</xdr:rowOff>
    </xdr:to>
    <xdr:sp macro="" textlink="">
      <xdr:nvSpPr>
        <xdr:cNvPr id="128" name="楕円 127"/>
        <xdr:cNvSpPr/>
      </xdr:nvSpPr>
      <xdr:spPr bwMode="auto">
        <a:xfrm>
          <a:off x="4953000" y="6549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50927</xdr:rowOff>
    </xdr:from>
    <xdr:ext cx="736600" cy="259045"/>
    <xdr:sp macro="" textlink="">
      <xdr:nvSpPr>
        <xdr:cNvPr id="129" name="テキスト ボックス 128"/>
        <xdr:cNvSpPr txBox="1"/>
      </xdr:nvSpPr>
      <xdr:spPr>
        <a:xfrm>
          <a:off x="4622800" y="631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256730</xdr:rowOff>
    </xdr:from>
    <xdr:to>
      <xdr:col>22</xdr:col>
      <xdr:colOff>165100</xdr:colOff>
      <xdr:row>35</xdr:row>
      <xdr:rowOff>15430</xdr:rowOff>
    </xdr:to>
    <xdr:sp macro="" textlink="">
      <xdr:nvSpPr>
        <xdr:cNvPr id="130" name="楕円 129"/>
        <xdr:cNvSpPr/>
      </xdr:nvSpPr>
      <xdr:spPr bwMode="auto">
        <a:xfrm>
          <a:off x="4254500" y="6524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25607</xdr:rowOff>
    </xdr:from>
    <xdr:ext cx="762000" cy="259045"/>
    <xdr:sp macro="" textlink="">
      <xdr:nvSpPr>
        <xdr:cNvPr id="131" name="テキスト ボックス 130"/>
        <xdr:cNvSpPr txBox="1"/>
      </xdr:nvSpPr>
      <xdr:spPr>
        <a:xfrm>
          <a:off x="3924300" y="629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316340</xdr:rowOff>
    </xdr:from>
    <xdr:to>
      <xdr:col>19</xdr:col>
      <xdr:colOff>38100</xdr:colOff>
      <xdr:row>35</xdr:row>
      <xdr:rowOff>75040</xdr:rowOff>
    </xdr:to>
    <xdr:sp macro="" textlink="">
      <xdr:nvSpPr>
        <xdr:cNvPr id="132" name="楕円 131"/>
        <xdr:cNvSpPr/>
      </xdr:nvSpPr>
      <xdr:spPr bwMode="auto">
        <a:xfrm>
          <a:off x="3556000" y="6583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85217</xdr:rowOff>
    </xdr:from>
    <xdr:ext cx="762000" cy="259045"/>
    <xdr:sp macro="" textlink="">
      <xdr:nvSpPr>
        <xdr:cNvPr id="133" name="テキスト ボックス 132"/>
        <xdr:cNvSpPr txBox="1"/>
      </xdr:nvSpPr>
      <xdr:spPr>
        <a:xfrm>
          <a:off x="3225800" y="6352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109055</xdr:rowOff>
    </xdr:from>
    <xdr:to>
      <xdr:col>15</xdr:col>
      <xdr:colOff>101600</xdr:colOff>
      <xdr:row>35</xdr:row>
      <xdr:rowOff>210655</xdr:rowOff>
    </xdr:to>
    <xdr:sp macro="" textlink="">
      <xdr:nvSpPr>
        <xdr:cNvPr id="134" name="楕円 133"/>
        <xdr:cNvSpPr/>
      </xdr:nvSpPr>
      <xdr:spPr bwMode="auto">
        <a:xfrm>
          <a:off x="2857500" y="6719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220832</xdr:rowOff>
    </xdr:from>
    <xdr:ext cx="762000" cy="259045"/>
    <xdr:sp macro="" textlink="">
      <xdr:nvSpPr>
        <xdr:cNvPr id="135" name="テキスト ボックス 134"/>
        <xdr:cNvSpPr txBox="1"/>
      </xdr:nvSpPr>
      <xdr:spPr>
        <a:xfrm>
          <a:off x="2527300" y="648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岩手県住田町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5,050
4,975
334.84
5,745,470
5,519,070
20,405
3,505,318
5,603,624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45919</xdr:rowOff>
    </xdr:from>
    <xdr:to>
      <xdr:col>24</xdr:col>
      <xdr:colOff>62865</xdr:colOff>
      <xdr:row>39</xdr:row>
      <xdr:rowOff>74585</xdr:rowOff>
    </xdr:to>
    <xdr:cxnSp macro="">
      <xdr:nvCxnSpPr>
        <xdr:cNvPr id="54" name="直線コネクタ 53"/>
        <xdr:cNvCxnSpPr/>
      </xdr:nvCxnSpPr>
      <xdr:spPr>
        <a:xfrm flipV="1">
          <a:off x="4633595" y="5360869"/>
          <a:ext cx="1270" cy="140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78412</xdr:rowOff>
    </xdr:from>
    <xdr:ext cx="534377" cy="259045"/>
    <xdr:sp macro="" textlink="">
      <xdr:nvSpPr>
        <xdr:cNvPr id="55" name="人件費最小値テキスト"/>
        <xdr:cNvSpPr txBox="1"/>
      </xdr:nvSpPr>
      <xdr:spPr>
        <a:xfrm>
          <a:off x="4686300" y="676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74585</xdr:rowOff>
    </xdr:from>
    <xdr:to>
      <xdr:col>24</xdr:col>
      <xdr:colOff>152400</xdr:colOff>
      <xdr:row>39</xdr:row>
      <xdr:rowOff>74585</xdr:rowOff>
    </xdr:to>
    <xdr:cxnSp macro="">
      <xdr:nvCxnSpPr>
        <xdr:cNvPr id="56" name="直線コネクタ 55"/>
        <xdr:cNvCxnSpPr/>
      </xdr:nvCxnSpPr>
      <xdr:spPr>
        <a:xfrm>
          <a:off x="4546600" y="6761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164046</xdr:rowOff>
    </xdr:from>
    <xdr:ext cx="599010" cy="259045"/>
    <xdr:sp macro="" textlink="">
      <xdr:nvSpPr>
        <xdr:cNvPr id="57" name="人件費最大値テキスト"/>
        <xdr:cNvSpPr txBox="1"/>
      </xdr:nvSpPr>
      <xdr:spPr>
        <a:xfrm>
          <a:off x="4686300" y="513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45919</xdr:rowOff>
    </xdr:from>
    <xdr:to>
      <xdr:col>24</xdr:col>
      <xdr:colOff>152400</xdr:colOff>
      <xdr:row>31</xdr:row>
      <xdr:rowOff>45919</xdr:rowOff>
    </xdr:to>
    <xdr:cxnSp macro="">
      <xdr:nvCxnSpPr>
        <xdr:cNvPr id="58" name="直線コネクタ 57"/>
        <xdr:cNvCxnSpPr/>
      </xdr:nvCxnSpPr>
      <xdr:spPr>
        <a:xfrm>
          <a:off x="4546600" y="536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150582</xdr:rowOff>
    </xdr:from>
    <xdr:to>
      <xdr:col>24</xdr:col>
      <xdr:colOff>63500</xdr:colOff>
      <xdr:row>34</xdr:row>
      <xdr:rowOff>36720</xdr:rowOff>
    </xdr:to>
    <xdr:cxnSp macro="">
      <xdr:nvCxnSpPr>
        <xdr:cNvPr id="59" name="直線コネクタ 58"/>
        <xdr:cNvCxnSpPr/>
      </xdr:nvCxnSpPr>
      <xdr:spPr>
        <a:xfrm flipV="1">
          <a:off x="3797300" y="5808432"/>
          <a:ext cx="838200" cy="5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83805</xdr:rowOff>
    </xdr:from>
    <xdr:ext cx="599010" cy="259045"/>
    <xdr:sp macro="" textlink="">
      <xdr:nvSpPr>
        <xdr:cNvPr id="60" name="人件費平均値テキスト"/>
        <xdr:cNvSpPr txBox="1"/>
      </xdr:nvSpPr>
      <xdr:spPr>
        <a:xfrm>
          <a:off x="4686300" y="6256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105378</xdr:rowOff>
    </xdr:from>
    <xdr:to>
      <xdr:col>24</xdr:col>
      <xdr:colOff>114300</xdr:colOff>
      <xdr:row>37</xdr:row>
      <xdr:rowOff>35528</xdr:rowOff>
    </xdr:to>
    <xdr:sp macro="" textlink="">
      <xdr:nvSpPr>
        <xdr:cNvPr id="61" name="フローチャート: 判断 60"/>
        <xdr:cNvSpPr/>
      </xdr:nvSpPr>
      <xdr:spPr>
        <a:xfrm>
          <a:off x="45847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36720</xdr:rowOff>
    </xdr:from>
    <xdr:to>
      <xdr:col>19</xdr:col>
      <xdr:colOff>177800</xdr:colOff>
      <xdr:row>35</xdr:row>
      <xdr:rowOff>17527</xdr:rowOff>
    </xdr:to>
    <xdr:cxnSp macro="">
      <xdr:nvCxnSpPr>
        <xdr:cNvPr id="62" name="直線コネクタ 61"/>
        <xdr:cNvCxnSpPr/>
      </xdr:nvCxnSpPr>
      <xdr:spPr>
        <a:xfrm flipV="1">
          <a:off x="2908300" y="5866020"/>
          <a:ext cx="889000" cy="15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143289</xdr:rowOff>
    </xdr:from>
    <xdr:to>
      <xdr:col>20</xdr:col>
      <xdr:colOff>38100</xdr:colOff>
      <xdr:row>37</xdr:row>
      <xdr:rowOff>73439</xdr:rowOff>
    </xdr:to>
    <xdr:sp macro="" textlink="">
      <xdr:nvSpPr>
        <xdr:cNvPr id="63" name="フローチャート: 判断 62"/>
        <xdr:cNvSpPr/>
      </xdr:nvSpPr>
      <xdr:spPr>
        <a:xfrm>
          <a:off x="3746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64566</xdr:rowOff>
    </xdr:from>
    <xdr:ext cx="599010" cy="259045"/>
    <xdr:sp macro="" textlink="">
      <xdr:nvSpPr>
        <xdr:cNvPr id="64" name="テキスト ボックス 63"/>
        <xdr:cNvSpPr txBox="1"/>
      </xdr:nvSpPr>
      <xdr:spPr>
        <a:xfrm>
          <a:off x="3497795" y="640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17527</xdr:rowOff>
    </xdr:from>
    <xdr:to>
      <xdr:col>15</xdr:col>
      <xdr:colOff>50800</xdr:colOff>
      <xdr:row>35</xdr:row>
      <xdr:rowOff>47638</xdr:rowOff>
    </xdr:to>
    <xdr:cxnSp macro="">
      <xdr:nvCxnSpPr>
        <xdr:cNvPr id="65" name="直線コネクタ 64"/>
        <xdr:cNvCxnSpPr/>
      </xdr:nvCxnSpPr>
      <xdr:spPr>
        <a:xfrm flipV="1">
          <a:off x="2019300" y="6018277"/>
          <a:ext cx="889000" cy="3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124306</xdr:rowOff>
    </xdr:from>
    <xdr:to>
      <xdr:col>15</xdr:col>
      <xdr:colOff>101600</xdr:colOff>
      <xdr:row>38</xdr:row>
      <xdr:rowOff>54456</xdr:rowOff>
    </xdr:to>
    <xdr:sp macro="" textlink="">
      <xdr:nvSpPr>
        <xdr:cNvPr id="66" name="フローチャート: 判断 65"/>
        <xdr:cNvSpPr/>
      </xdr:nvSpPr>
      <xdr:spPr>
        <a:xfrm>
          <a:off x="2857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45583</xdr:rowOff>
    </xdr:from>
    <xdr:ext cx="599010" cy="259045"/>
    <xdr:sp macro="" textlink="">
      <xdr:nvSpPr>
        <xdr:cNvPr id="67" name="テキスト ボックス 66"/>
        <xdr:cNvSpPr txBox="1"/>
      </xdr:nvSpPr>
      <xdr:spPr>
        <a:xfrm>
          <a:off x="2608795" y="656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47638</xdr:rowOff>
    </xdr:from>
    <xdr:to>
      <xdr:col>10</xdr:col>
      <xdr:colOff>114300</xdr:colOff>
      <xdr:row>35</xdr:row>
      <xdr:rowOff>82138</xdr:rowOff>
    </xdr:to>
    <xdr:cxnSp macro="">
      <xdr:nvCxnSpPr>
        <xdr:cNvPr id="68" name="直線コネクタ 67"/>
        <xdr:cNvCxnSpPr/>
      </xdr:nvCxnSpPr>
      <xdr:spPr>
        <a:xfrm flipV="1">
          <a:off x="1130300" y="6048388"/>
          <a:ext cx="889000" cy="3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18647</xdr:rowOff>
    </xdr:from>
    <xdr:to>
      <xdr:col>10</xdr:col>
      <xdr:colOff>165100</xdr:colOff>
      <xdr:row>38</xdr:row>
      <xdr:rowOff>120247</xdr:rowOff>
    </xdr:to>
    <xdr:sp macro="" textlink="">
      <xdr:nvSpPr>
        <xdr:cNvPr id="69" name="フローチャート: 判断 68"/>
        <xdr:cNvSpPr/>
      </xdr:nvSpPr>
      <xdr:spPr>
        <a:xfrm>
          <a:off x="1968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111374</xdr:rowOff>
    </xdr:from>
    <xdr:ext cx="599010" cy="259045"/>
    <xdr:sp macro="" textlink="">
      <xdr:nvSpPr>
        <xdr:cNvPr id="70" name="テキスト ボックス 69"/>
        <xdr:cNvSpPr txBox="1"/>
      </xdr:nvSpPr>
      <xdr:spPr>
        <a:xfrm>
          <a:off x="1719795" y="662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22058</xdr:rowOff>
    </xdr:from>
    <xdr:to>
      <xdr:col>6</xdr:col>
      <xdr:colOff>38100</xdr:colOff>
      <xdr:row>38</xdr:row>
      <xdr:rowOff>123658</xdr:rowOff>
    </xdr:to>
    <xdr:sp macro="" textlink="">
      <xdr:nvSpPr>
        <xdr:cNvPr id="71" name="フローチャート: 判断 70"/>
        <xdr:cNvSpPr/>
      </xdr:nvSpPr>
      <xdr:spPr>
        <a:xfrm>
          <a:off x="1079500" y="65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114785</xdr:rowOff>
    </xdr:from>
    <xdr:ext cx="599010" cy="259045"/>
    <xdr:sp macro="" textlink="">
      <xdr:nvSpPr>
        <xdr:cNvPr id="72" name="テキスト ボックス 71"/>
        <xdr:cNvSpPr txBox="1"/>
      </xdr:nvSpPr>
      <xdr:spPr>
        <a:xfrm>
          <a:off x="830795" y="662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99782</xdr:rowOff>
    </xdr:from>
    <xdr:to>
      <xdr:col>24</xdr:col>
      <xdr:colOff>114300</xdr:colOff>
      <xdr:row>34</xdr:row>
      <xdr:rowOff>29932</xdr:rowOff>
    </xdr:to>
    <xdr:sp macro="" textlink="">
      <xdr:nvSpPr>
        <xdr:cNvPr id="78" name="楕円 77"/>
        <xdr:cNvSpPr/>
      </xdr:nvSpPr>
      <xdr:spPr>
        <a:xfrm>
          <a:off x="4584700" y="575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122659</xdr:rowOff>
    </xdr:from>
    <xdr:ext cx="599010" cy="259045"/>
    <xdr:sp macro="" textlink="">
      <xdr:nvSpPr>
        <xdr:cNvPr id="79" name="人件費該当値テキスト"/>
        <xdr:cNvSpPr txBox="1"/>
      </xdr:nvSpPr>
      <xdr:spPr>
        <a:xfrm>
          <a:off x="4686300" y="5609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157370</xdr:rowOff>
    </xdr:from>
    <xdr:to>
      <xdr:col>20</xdr:col>
      <xdr:colOff>38100</xdr:colOff>
      <xdr:row>34</xdr:row>
      <xdr:rowOff>87520</xdr:rowOff>
    </xdr:to>
    <xdr:sp macro="" textlink="">
      <xdr:nvSpPr>
        <xdr:cNvPr id="80" name="楕円 79"/>
        <xdr:cNvSpPr/>
      </xdr:nvSpPr>
      <xdr:spPr>
        <a:xfrm>
          <a:off x="3746500" y="58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104047</xdr:rowOff>
    </xdr:from>
    <xdr:ext cx="599010" cy="259045"/>
    <xdr:sp macro="" textlink="">
      <xdr:nvSpPr>
        <xdr:cNvPr id="81" name="テキスト ボックス 80"/>
        <xdr:cNvSpPr txBox="1"/>
      </xdr:nvSpPr>
      <xdr:spPr>
        <a:xfrm>
          <a:off x="3497795" y="559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138177</xdr:rowOff>
    </xdr:from>
    <xdr:to>
      <xdr:col>15</xdr:col>
      <xdr:colOff>101600</xdr:colOff>
      <xdr:row>35</xdr:row>
      <xdr:rowOff>68327</xdr:rowOff>
    </xdr:to>
    <xdr:sp macro="" textlink="">
      <xdr:nvSpPr>
        <xdr:cNvPr id="82" name="楕円 81"/>
        <xdr:cNvSpPr/>
      </xdr:nvSpPr>
      <xdr:spPr>
        <a:xfrm>
          <a:off x="2857500" y="59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84854</xdr:rowOff>
    </xdr:from>
    <xdr:ext cx="599010" cy="259045"/>
    <xdr:sp macro="" textlink="">
      <xdr:nvSpPr>
        <xdr:cNvPr id="83" name="テキスト ボックス 82"/>
        <xdr:cNvSpPr txBox="1"/>
      </xdr:nvSpPr>
      <xdr:spPr>
        <a:xfrm>
          <a:off x="2608795" y="5742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168288</xdr:rowOff>
    </xdr:from>
    <xdr:to>
      <xdr:col>10</xdr:col>
      <xdr:colOff>165100</xdr:colOff>
      <xdr:row>35</xdr:row>
      <xdr:rowOff>98438</xdr:rowOff>
    </xdr:to>
    <xdr:sp macro="" textlink="">
      <xdr:nvSpPr>
        <xdr:cNvPr id="84" name="楕円 83"/>
        <xdr:cNvSpPr/>
      </xdr:nvSpPr>
      <xdr:spPr>
        <a:xfrm>
          <a:off x="1968500" y="599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114965</xdr:rowOff>
    </xdr:from>
    <xdr:ext cx="599010" cy="259045"/>
    <xdr:sp macro="" textlink="">
      <xdr:nvSpPr>
        <xdr:cNvPr id="85" name="テキスト ボックス 84"/>
        <xdr:cNvSpPr txBox="1"/>
      </xdr:nvSpPr>
      <xdr:spPr>
        <a:xfrm>
          <a:off x="1719795" y="577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31338</xdr:rowOff>
    </xdr:from>
    <xdr:to>
      <xdr:col>6</xdr:col>
      <xdr:colOff>38100</xdr:colOff>
      <xdr:row>35</xdr:row>
      <xdr:rowOff>132938</xdr:rowOff>
    </xdr:to>
    <xdr:sp macro="" textlink="">
      <xdr:nvSpPr>
        <xdr:cNvPr id="86" name="楕円 85"/>
        <xdr:cNvSpPr/>
      </xdr:nvSpPr>
      <xdr:spPr>
        <a:xfrm>
          <a:off x="1079500" y="603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149465</xdr:rowOff>
    </xdr:from>
    <xdr:ext cx="599010" cy="259045"/>
    <xdr:sp macro="" textlink="">
      <xdr:nvSpPr>
        <xdr:cNvPr id="87" name="テキスト ボックス 86"/>
        <xdr:cNvSpPr txBox="1"/>
      </xdr:nvSpPr>
      <xdr:spPr>
        <a:xfrm>
          <a:off x="830795" y="580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1" name="直線コネクタ 110"/>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2" name="物件費最小値テキスト"/>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3" name="直線コネクタ 112"/>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4" name="物件費最大値テキスト"/>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5" name="直線コネクタ 114"/>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3598</xdr:rowOff>
    </xdr:from>
    <xdr:to>
      <xdr:col>24</xdr:col>
      <xdr:colOff>63500</xdr:colOff>
      <xdr:row>58</xdr:row>
      <xdr:rowOff>10468</xdr:rowOff>
    </xdr:to>
    <xdr:cxnSp macro="">
      <xdr:nvCxnSpPr>
        <xdr:cNvPr id="116" name="直線コネクタ 115"/>
        <xdr:cNvCxnSpPr/>
      </xdr:nvCxnSpPr>
      <xdr:spPr>
        <a:xfrm>
          <a:off x="3797300" y="9947698"/>
          <a:ext cx="838200" cy="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149479</xdr:rowOff>
    </xdr:from>
    <xdr:ext cx="599010" cy="259045"/>
    <xdr:sp macro="" textlink="">
      <xdr:nvSpPr>
        <xdr:cNvPr id="117" name="物件費平均値テキスト"/>
        <xdr:cNvSpPr txBox="1"/>
      </xdr:nvSpPr>
      <xdr:spPr>
        <a:xfrm>
          <a:off x="4686300" y="99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18" name="フローチャート: 判断 117"/>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3598</xdr:rowOff>
    </xdr:from>
    <xdr:to>
      <xdr:col>19</xdr:col>
      <xdr:colOff>177800</xdr:colOff>
      <xdr:row>58</xdr:row>
      <xdr:rowOff>40255</xdr:rowOff>
    </xdr:to>
    <xdr:cxnSp macro="">
      <xdr:nvCxnSpPr>
        <xdr:cNvPr id="119" name="直線コネクタ 118"/>
        <xdr:cNvCxnSpPr/>
      </xdr:nvCxnSpPr>
      <xdr:spPr>
        <a:xfrm flipV="1">
          <a:off x="2908300" y="9947698"/>
          <a:ext cx="889000" cy="3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0" name="フローチャート: 判断 119"/>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114488</xdr:rowOff>
    </xdr:from>
    <xdr:ext cx="599010" cy="259045"/>
    <xdr:sp macro="" textlink="">
      <xdr:nvSpPr>
        <xdr:cNvPr id="121" name="テキスト ボックス 120"/>
        <xdr:cNvSpPr txBox="1"/>
      </xdr:nvSpPr>
      <xdr:spPr>
        <a:xfrm>
          <a:off x="3497795" y="1005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40255</xdr:rowOff>
    </xdr:from>
    <xdr:to>
      <xdr:col>15</xdr:col>
      <xdr:colOff>50800</xdr:colOff>
      <xdr:row>58</xdr:row>
      <xdr:rowOff>48082</xdr:rowOff>
    </xdr:to>
    <xdr:cxnSp macro="">
      <xdr:nvCxnSpPr>
        <xdr:cNvPr id="122" name="直線コネクタ 121"/>
        <xdr:cNvCxnSpPr/>
      </xdr:nvCxnSpPr>
      <xdr:spPr>
        <a:xfrm flipV="1">
          <a:off x="2019300" y="9984355"/>
          <a:ext cx="889000" cy="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3" name="フローチャート: 判断 122"/>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114199</xdr:rowOff>
    </xdr:from>
    <xdr:ext cx="599010" cy="259045"/>
    <xdr:sp macro="" textlink="">
      <xdr:nvSpPr>
        <xdr:cNvPr id="124" name="テキスト ボックス 123"/>
        <xdr:cNvSpPr txBox="1"/>
      </xdr:nvSpPr>
      <xdr:spPr>
        <a:xfrm>
          <a:off x="2608795" y="1005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39942</xdr:rowOff>
    </xdr:from>
    <xdr:to>
      <xdr:col>10</xdr:col>
      <xdr:colOff>114300</xdr:colOff>
      <xdr:row>58</xdr:row>
      <xdr:rowOff>48082</xdr:rowOff>
    </xdr:to>
    <xdr:cxnSp macro="">
      <xdr:nvCxnSpPr>
        <xdr:cNvPr id="125" name="直線コネクタ 124"/>
        <xdr:cNvCxnSpPr/>
      </xdr:nvCxnSpPr>
      <xdr:spPr>
        <a:xfrm>
          <a:off x="1130300" y="9984042"/>
          <a:ext cx="889000" cy="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6" name="フローチャート: 判断 125"/>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114648</xdr:rowOff>
    </xdr:from>
    <xdr:ext cx="599010" cy="259045"/>
    <xdr:sp macro="" textlink="">
      <xdr:nvSpPr>
        <xdr:cNvPr id="127" name="テキスト ボックス 126"/>
        <xdr:cNvSpPr txBox="1"/>
      </xdr:nvSpPr>
      <xdr:spPr>
        <a:xfrm>
          <a:off x="1719795" y="1005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28" name="フローチャート: 判断 127"/>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116608</xdr:rowOff>
    </xdr:from>
    <xdr:ext cx="599010" cy="259045"/>
    <xdr:sp macro="" textlink="">
      <xdr:nvSpPr>
        <xdr:cNvPr id="129" name="テキスト ボックス 128"/>
        <xdr:cNvSpPr txBox="1"/>
      </xdr:nvSpPr>
      <xdr:spPr>
        <a:xfrm>
          <a:off x="830795" y="1006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131118</xdr:rowOff>
    </xdr:from>
    <xdr:to>
      <xdr:col>24</xdr:col>
      <xdr:colOff>114300</xdr:colOff>
      <xdr:row>58</xdr:row>
      <xdr:rowOff>61268</xdr:rowOff>
    </xdr:to>
    <xdr:sp macro="" textlink="">
      <xdr:nvSpPr>
        <xdr:cNvPr id="135" name="楕円 134"/>
        <xdr:cNvSpPr/>
      </xdr:nvSpPr>
      <xdr:spPr>
        <a:xfrm>
          <a:off x="4584700" y="990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153995</xdr:rowOff>
    </xdr:from>
    <xdr:ext cx="599010" cy="259045"/>
    <xdr:sp macro="" textlink="">
      <xdr:nvSpPr>
        <xdr:cNvPr id="136" name="物件費該当値テキスト"/>
        <xdr:cNvSpPr txBox="1"/>
      </xdr:nvSpPr>
      <xdr:spPr>
        <a:xfrm>
          <a:off x="4686300" y="9755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124248</xdr:rowOff>
    </xdr:from>
    <xdr:to>
      <xdr:col>20</xdr:col>
      <xdr:colOff>38100</xdr:colOff>
      <xdr:row>58</xdr:row>
      <xdr:rowOff>54398</xdr:rowOff>
    </xdr:to>
    <xdr:sp macro="" textlink="">
      <xdr:nvSpPr>
        <xdr:cNvPr id="137" name="楕円 136"/>
        <xdr:cNvSpPr/>
      </xdr:nvSpPr>
      <xdr:spPr>
        <a:xfrm>
          <a:off x="3746500" y="989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70925</xdr:rowOff>
    </xdr:from>
    <xdr:ext cx="599010" cy="259045"/>
    <xdr:sp macro="" textlink="">
      <xdr:nvSpPr>
        <xdr:cNvPr id="138" name="テキスト ボックス 137"/>
        <xdr:cNvSpPr txBox="1"/>
      </xdr:nvSpPr>
      <xdr:spPr>
        <a:xfrm>
          <a:off x="3497795" y="967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160905</xdr:rowOff>
    </xdr:from>
    <xdr:to>
      <xdr:col>15</xdr:col>
      <xdr:colOff>101600</xdr:colOff>
      <xdr:row>58</xdr:row>
      <xdr:rowOff>91055</xdr:rowOff>
    </xdr:to>
    <xdr:sp macro="" textlink="">
      <xdr:nvSpPr>
        <xdr:cNvPr id="139" name="楕円 138"/>
        <xdr:cNvSpPr/>
      </xdr:nvSpPr>
      <xdr:spPr>
        <a:xfrm>
          <a:off x="2857500" y="993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107582</xdr:rowOff>
    </xdr:from>
    <xdr:ext cx="599010" cy="259045"/>
    <xdr:sp macro="" textlink="">
      <xdr:nvSpPr>
        <xdr:cNvPr id="140" name="テキスト ボックス 139"/>
        <xdr:cNvSpPr txBox="1"/>
      </xdr:nvSpPr>
      <xdr:spPr>
        <a:xfrm>
          <a:off x="2608795" y="9708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168732</xdr:rowOff>
    </xdr:from>
    <xdr:to>
      <xdr:col>10</xdr:col>
      <xdr:colOff>165100</xdr:colOff>
      <xdr:row>58</xdr:row>
      <xdr:rowOff>98882</xdr:rowOff>
    </xdr:to>
    <xdr:sp macro="" textlink="">
      <xdr:nvSpPr>
        <xdr:cNvPr id="141" name="楕円 140"/>
        <xdr:cNvSpPr/>
      </xdr:nvSpPr>
      <xdr:spPr>
        <a:xfrm>
          <a:off x="1968500" y="994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115409</xdr:rowOff>
    </xdr:from>
    <xdr:ext cx="599010" cy="259045"/>
    <xdr:sp macro="" textlink="">
      <xdr:nvSpPr>
        <xdr:cNvPr id="142" name="テキスト ボックス 141"/>
        <xdr:cNvSpPr txBox="1"/>
      </xdr:nvSpPr>
      <xdr:spPr>
        <a:xfrm>
          <a:off x="1719795" y="9716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160592</xdr:rowOff>
    </xdr:from>
    <xdr:to>
      <xdr:col>6</xdr:col>
      <xdr:colOff>38100</xdr:colOff>
      <xdr:row>58</xdr:row>
      <xdr:rowOff>90742</xdr:rowOff>
    </xdr:to>
    <xdr:sp macro="" textlink="">
      <xdr:nvSpPr>
        <xdr:cNvPr id="143" name="楕円 142"/>
        <xdr:cNvSpPr/>
      </xdr:nvSpPr>
      <xdr:spPr>
        <a:xfrm>
          <a:off x="1079500" y="993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107269</xdr:rowOff>
    </xdr:from>
    <xdr:ext cx="599010" cy="259045"/>
    <xdr:sp macro="" textlink="">
      <xdr:nvSpPr>
        <xdr:cNvPr id="144" name="テキスト ボックス 143"/>
        <xdr:cNvSpPr txBox="1"/>
      </xdr:nvSpPr>
      <xdr:spPr>
        <a:xfrm>
          <a:off x="830795" y="970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68" name="直線コネクタ 167"/>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69" name="維持補修費最小値テキスト"/>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0" name="直線コネクタ 169"/>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1" name="維持補修費最大値テキスト"/>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2" name="直線コネクタ 171"/>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114542</xdr:rowOff>
    </xdr:from>
    <xdr:to>
      <xdr:col>24</xdr:col>
      <xdr:colOff>63500</xdr:colOff>
      <xdr:row>78</xdr:row>
      <xdr:rowOff>26899</xdr:rowOff>
    </xdr:to>
    <xdr:cxnSp macro="">
      <xdr:nvCxnSpPr>
        <xdr:cNvPr id="173" name="直線コネクタ 172"/>
        <xdr:cNvCxnSpPr/>
      </xdr:nvCxnSpPr>
      <xdr:spPr>
        <a:xfrm>
          <a:off x="3797300" y="13316192"/>
          <a:ext cx="838200" cy="8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124604</xdr:rowOff>
    </xdr:from>
    <xdr:ext cx="534377" cy="259045"/>
    <xdr:sp macro="" textlink="">
      <xdr:nvSpPr>
        <xdr:cNvPr id="174" name="維持補修費平均値テキスト"/>
        <xdr:cNvSpPr txBox="1"/>
      </xdr:nvSpPr>
      <xdr:spPr>
        <a:xfrm>
          <a:off x="4686300" y="13154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5" name="フローチャート: 判断 174"/>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114542</xdr:rowOff>
    </xdr:from>
    <xdr:to>
      <xdr:col>19</xdr:col>
      <xdr:colOff>177800</xdr:colOff>
      <xdr:row>78</xdr:row>
      <xdr:rowOff>14860</xdr:rowOff>
    </xdr:to>
    <xdr:cxnSp macro="">
      <xdr:nvCxnSpPr>
        <xdr:cNvPr id="176" name="直線コネクタ 175"/>
        <xdr:cNvCxnSpPr/>
      </xdr:nvCxnSpPr>
      <xdr:spPr>
        <a:xfrm flipV="1">
          <a:off x="2908300" y="13316192"/>
          <a:ext cx="889000" cy="7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7" name="フローチャート: 判断 176"/>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69270</xdr:rowOff>
    </xdr:from>
    <xdr:ext cx="534377" cy="259045"/>
    <xdr:sp macro="" textlink="">
      <xdr:nvSpPr>
        <xdr:cNvPr id="178" name="テキスト ボックス 177"/>
        <xdr:cNvSpPr txBox="1"/>
      </xdr:nvSpPr>
      <xdr:spPr>
        <a:xfrm>
          <a:off x="3530111" y="1344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159575</xdr:rowOff>
    </xdr:from>
    <xdr:to>
      <xdr:col>15</xdr:col>
      <xdr:colOff>50800</xdr:colOff>
      <xdr:row>78</xdr:row>
      <xdr:rowOff>14860</xdr:rowOff>
    </xdr:to>
    <xdr:cxnSp macro="">
      <xdr:nvCxnSpPr>
        <xdr:cNvPr id="179" name="直線コネクタ 178"/>
        <xdr:cNvCxnSpPr/>
      </xdr:nvCxnSpPr>
      <xdr:spPr>
        <a:xfrm>
          <a:off x="2019300" y="13361225"/>
          <a:ext cx="889000" cy="2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0" name="フローチャート: 判断 179"/>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133735</xdr:rowOff>
    </xdr:from>
    <xdr:ext cx="469744" cy="259045"/>
    <xdr:sp macro="" textlink="">
      <xdr:nvSpPr>
        <xdr:cNvPr id="181" name="テキスト ボックス 180"/>
        <xdr:cNvSpPr txBox="1"/>
      </xdr:nvSpPr>
      <xdr:spPr>
        <a:xfrm>
          <a:off x="2673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159575</xdr:rowOff>
    </xdr:from>
    <xdr:to>
      <xdr:col>10</xdr:col>
      <xdr:colOff>114300</xdr:colOff>
      <xdr:row>78</xdr:row>
      <xdr:rowOff>1448</xdr:rowOff>
    </xdr:to>
    <xdr:cxnSp macro="">
      <xdr:nvCxnSpPr>
        <xdr:cNvPr id="182" name="直線コネクタ 181"/>
        <xdr:cNvCxnSpPr/>
      </xdr:nvCxnSpPr>
      <xdr:spPr>
        <a:xfrm flipV="1">
          <a:off x="1130300" y="13361225"/>
          <a:ext cx="889000" cy="1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3" name="フローチャート: 判断 182"/>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118508</xdr:rowOff>
    </xdr:from>
    <xdr:ext cx="534377" cy="259045"/>
    <xdr:sp macro="" textlink="">
      <xdr:nvSpPr>
        <xdr:cNvPr id="184" name="テキスト ボックス 183"/>
        <xdr:cNvSpPr txBox="1"/>
      </xdr:nvSpPr>
      <xdr:spPr>
        <a:xfrm>
          <a:off x="1752111" y="134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5" name="フローチャート: 判断 184"/>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105312</xdr:rowOff>
    </xdr:from>
    <xdr:ext cx="534377" cy="259045"/>
    <xdr:sp macro="" textlink="">
      <xdr:nvSpPr>
        <xdr:cNvPr id="186" name="テキスト ボックス 185"/>
        <xdr:cNvSpPr txBox="1"/>
      </xdr:nvSpPr>
      <xdr:spPr>
        <a:xfrm>
          <a:off x="863111" y="1347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147549</xdr:rowOff>
    </xdr:from>
    <xdr:to>
      <xdr:col>24</xdr:col>
      <xdr:colOff>114300</xdr:colOff>
      <xdr:row>78</xdr:row>
      <xdr:rowOff>77699</xdr:rowOff>
    </xdr:to>
    <xdr:sp macro="" textlink="">
      <xdr:nvSpPr>
        <xdr:cNvPr id="192" name="楕円 191"/>
        <xdr:cNvSpPr/>
      </xdr:nvSpPr>
      <xdr:spPr>
        <a:xfrm>
          <a:off x="4584700" y="1334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125976</xdr:rowOff>
    </xdr:from>
    <xdr:ext cx="534377" cy="259045"/>
    <xdr:sp macro="" textlink="">
      <xdr:nvSpPr>
        <xdr:cNvPr id="193" name="維持補修費該当値テキスト"/>
        <xdr:cNvSpPr txBox="1"/>
      </xdr:nvSpPr>
      <xdr:spPr>
        <a:xfrm>
          <a:off x="4686300" y="1332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63742</xdr:rowOff>
    </xdr:from>
    <xdr:to>
      <xdr:col>20</xdr:col>
      <xdr:colOff>38100</xdr:colOff>
      <xdr:row>77</xdr:row>
      <xdr:rowOff>165342</xdr:rowOff>
    </xdr:to>
    <xdr:sp macro="" textlink="">
      <xdr:nvSpPr>
        <xdr:cNvPr id="194" name="楕円 193"/>
        <xdr:cNvSpPr/>
      </xdr:nvSpPr>
      <xdr:spPr>
        <a:xfrm>
          <a:off x="3746500" y="132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10419</xdr:rowOff>
    </xdr:from>
    <xdr:ext cx="534377" cy="259045"/>
    <xdr:sp macro="" textlink="">
      <xdr:nvSpPr>
        <xdr:cNvPr id="195" name="テキスト ボックス 194"/>
        <xdr:cNvSpPr txBox="1"/>
      </xdr:nvSpPr>
      <xdr:spPr>
        <a:xfrm>
          <a:off x="3530111" y="1304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135510</xdr:rowOff>
    </xdr:from>
    <xdr:to>
      <xdr:col>15</xdr:col>
      <xdr:colOff>101600</xdr:colOff>
      <xdr:row>78</xdr:row>
      <xdr:rowOff>65660</xdr:rowOff>
    </xdr:to>
    <xdr:sp macro="" textlink="">
      <xdr:nvSpPr>
        <xdr:cNvPr id="196" name="楕円 195"/>
        <xdr:cNvSpPr/>
      </xdr:nvSpPr>
      <xdr:spPr>
        <a:xfrm>
          <a:off x="2857500" y="1333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82187</xdr:rowOff>
    </xdr:from>
    <xdr:ext cx="534377" cy="259045"/>
    <xdr:sp macro="" textlink="">
      <xdr:nvSpPr>
        <xdr:cNvPr id="197" name="テキスト ボックス 196"/>
        <xdr:cNvSpPr txBox="1"/>
      </xdr:nvSpPr>
      <xdr:spPr>
        <a:xfrm>
          <a:off x="2641111" y="131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108775</xdr:rowOff>
    </xdr:from>
    <xdr:to>
      <xdr:col>10</xdr:col>
      <xdr:colOff>165100</xdr:colOff>
      <xdr:row>78</xdr:row>
      <xdr:rowOff>38925</xdr:rowOff>
    </xdr:to>
    <xdr:sp macro="" textlink="">
      <xdr:nvSpPr>
        <xdr:cNvPr id="198" name="楕円 197"/>
        <xdr:cNvSpPr/>
      </xdr:nvSpPr>
      <xdr:spPr>
        <a:xfrm>
          <a:off x="1968500" y="1331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55452</xdr:rowOff>
    </xdr:from>
    <xdr:ext cx="534377" cy="259045"/>
    <xdr:sp macro="" textlink="">
      <xdr:nvSpPr>
        <xdr:cNvPr id="199" name="テキスト ボックス 198"/>
        <xdr:cNvSpPr txBox="1"/>
      </xdr:nvSpPr>
      <xdr:spPr>
        <a:xfrm>
          <a:off x="1752111" y="1308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122098</xdr:rowOff>
    </xdr:from>
    <xdr:to>
      <xdr:col>6</xdr:col>
      <xdr:colOff>38100</xdr:colOff>
      <xdr:row>78</xdr:row>
      <xdr:rowOff>52248</xdr:rowOff>
    </xdr:to>
    <xdr:sp macro="" textlink="">
      <xdr:nvSpPr>
        <xdr:cNvPr id="200" name="楕円 199"/>
        <xdr:cNvSpPr/>
      </xdr:nvSpPr>
      <xdr:spPr>
        <a:xfrm>
          <a:off x="1079500" y="1332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68775</xdr:rowOff>
    </xdr:from>
    <xdr:ext cx="534377" cy="259045"/>
    <xdr:sp macro="" textlink="">
      <xdr:nvSpPr>
        <xdr:cNvPr id="201" name="テキスト ボックス 200"/>
        <xdr:cNvSpPr txBox="1"/>
      </xdr:nvSpPr>
      <xdr:spPr>
        <a:xfrm>
          <a:off x="863111" y="1309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28" name="直線コネクタ 227"/>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29" name="扶助費最小値テキスト"/>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0" name="直線コネクタ 229"/>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1" name="扶助費最大値テキスト"/>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2" name="直線コネクタ 231"/>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74865</xdr:rowOff>
    </xdr:from>
    <xdr:to>
      <xdr:col>24</xdr:col>
      <xdr:colOff>63500</xdr:colOff>
      <xdr:row>96</xdr:row>
      <xdr:rowOff>120171</xdr:rowOff>
    </xdr:to>
    <xdr:cxnSp macro="">
      <xdr:nvCxnSpPr>
        <xdr:cNvPr id="233" name="直線コネクタ 232"/>
        <xdr:cNvCxnSpPr/>
      </xdr:nvCxnSpPr>
      <xdr:spPr>
        <a:xfrm flipV="1">
          <a:off x="3797300" y="16362615"/>
          <a:ext cx="838200" cy="21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140273</xdr:rowOff>
    </xdr:from>
    <xdr:ext cx="534377" cy="259045"/>
    <xdr:sp macro="" textlink="">
      <xdr:nvSpPr>
        <xdr:cNvPr id="234" name="扶助費平均値テキスト"/>
        <xdr:cNvSpPr txBox="1"/>
      </xdr:nvSpPr>
      <xdr:spPr>
        <a:xfrm>
          <a:off x="4686300" y="16428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5" name="フローチャート: 判断 234"/>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72208</xdr:rowOff>
    </xdr:from>
    <xdr:to>
      <xdr:col>19</xdr:col>
      <xdr:colOff>177800</xdr:colOff>
      <xdr:row>96</xdr:row>
      <xdr:rowOff>120171</xdr:rowOff>
    </xdr:to>
    <xdr:cxnSp macro="">
      <xdr:nvCxnSpPr>
        <xdr:cNvPr id="236" name="直線コネクタ 235"/>
        <xdr:cNvCxnSpPr/>
      </xdr:nvCxnSpPr>
      <xdr:spPr>
        <a:xfrm>
          <a:off x="2908300" y="16531408"/>
          <a:ext cx="889000" cy="4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7" name="フローチャート: 判断 236"/>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135700</xdr:rowOff>
    </xdr:from>
    <xdr:ext cx="534377" cy="259045"/>
    <xdr:sp macro="" textlink="">
      <xdr:nvSpPr>
        <xdr:cNvPr id="238" name="テキスト ボックス 237"/>
        <xdr:cNvSpPr txBox="1"/>
      </xdr:nvSpPr>
      <xdr:spPr>
        <a:xfrm>
          <a:off x="3530111" y="1676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72208</xdr:rowOff>
    </xdr:from>
    <xdr:to>
      <xdr:col>15</xdr:col>
      <xdr:colOff>50800</xdr:colOff>
      <xdr:row>96</xdr:row>
      <xdr:rowOff>84401</xdr:rowOff>
    </xdr:to>
    <xdr:cxnSp macro="">
      <xdr:nvCxnSpPr>
        <xdr:cNvPr id="239" name="直線コネクタ 238"/>
        <xdr:cNvCxnSpPr/>
      </xdr:nvCxnSpPr>
      <xdr:spPr>
        <a:xfrm flipV="1">
          <a:off x="2019300" y="16531408"/>
          <a:ext cx="88900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0" name="フローチャート: 判断 239"/>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161935</xdr:rowOff>
    </xdr:from>
    <xdr:ext cx="534377" cy="259045"/>
    <xdr:sp macro="" textlink="">
      <xdr:nvSpPr>
        <xdr:cNvPr id="241" name="テキスト ボックス 240"/>
        <xdr:cNvSpPr txBox="1"/>
      </xdr:nvSpPr>
      <xdr:spPr>
        <a:xfrm>
          <a:off x="2641111" y="1679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78457</xdr:rowOff>
    </xdr:from>
    <xdr:to>
      <xdr:col>10</xdr:col>
      <xdr:colOff>114300</xdr:colOff>
      <xdr:row>96</xdr:row>
      <xdr:rowOff>84401</xdr:rowOff>
    </xdr:to>
    <xdr:cxnSp macro="">
      <xdr:nvCxnSpPr>
        <xdr:cNvPr id="242" name="直線コネクタ 241"/>
        <xdr:cNvCxnSpPr/>
      </xdr:nvCxnSpPr>
      <xdr:spPr>
        <a:xfrm>
          <a:off x="1130300" y="16537657"/>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3" name="フローチャート: 判断 242"/>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170229</xdr:rowOff>
    </xdr:from>
    <xdr:ext cx="534377" cy="259045"/>
    <xdr:sp macro="" textlink="">
      <xdr:nvSpPr>
        <xdr:cNvPr id="244" name="テキスト ボックス 243"/>
        <xdr:cNvSpPr txBox="1"/>
      </xdr:nvSpPr>
      <xdr:spPr>
        <a:xfrm>
          <a:off x="1752111" y="1680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5" name="フローチャート: 判断 244"/>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165254</xdr:rowOff>
    </xdr:from>
    <xdr:ext cx="534377" cy="259045"/>
    <xdr:sp macro="" textlink="">
      <xdr:nvSpPr>
        <xdr:cNvPr id="246" name="テキスト ボックス 245"/>
        <xdr:cNvSpPr txBox="1"/>
      </xdr:nvSpPr>
      <xdr:spPr>
        <a:xfrm>
          <a:off x="863111" y="167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24065</xdr:rowOff>
    </xdr:from>
    <xdr:to>
      <xdr:col>24</xdr:col>
      <xdr:colOff>114300</xdr:colOff>
      <xdr:row>95</xdr:row>
      <xdr:rowOff>125665</xdr:rowOff>
    </xdr:to>
    <xdr:sp macro="" textlink="">
      <xdr:nvSpPr>
        <xdr:cNvPr id="252" name="楕円 251"/>
        <xdr:cNvSpPr/>
      </xdr:nvSpPr>
      <xdr:spPr>
        <a:xfrm>
          <a:off x="4584700" y="1631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46942</xdr:rowOff>
    </xdr:from>
    <xdr:ext cx="534377" cy="259045"/>
    <xdr:sp macro="" textlink="">
      <xdr:nvSpPr>
        <xdr:cNvPr id="253" name="扶助費該当値テキスト"/>
        <xdr:cNvSpPr txBox="1"/>
      </xdr:nvSpPr>
      <xdr:spPr>
        <a:xfrm>
          <a:off x="4686300" y="1616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69371</xdr:rowOff>
    </xdr:from>
    <xdr:to>
      <xdr:col>20</xdr:col>
      <xdr:colOff>38100</xdr:colOff>
      <xdr:row>96</xdr:row>
      <xdr:rowOff>170971</xdr:rowOff>
    </xdr:to>
    <xdr:sp macro="" textlink="">
      <xdr:nvSpPr>
        <xdr:cNvPr id="254" name="楕円 253"/>
        <xdr:cNvSpPr/>
      </xdr:nvSpPr>
      <xdr:spPr>
        <a:xfrm>
          <a:off x="3746500" y="1652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16048</xdr:rowOff>
    </xdr:from>
    <xdr:ext cx="534377" cy="259045"/>
    <xdr:sp macro="" textlink="">
      <xdr:nvSpPr>
        <xdr:cNvPr id="255" name="テキスト ボックス 254"/>
        <xdr:cNvSpPr txBox="1"/>
      </xdr:nvSpPr>
      <xdr:spPr>
        <a:xfrm>
          <a:off x="3530111" y="163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21408</xdr:rowOff>
    </xdr:from>
    <xdr:to>
      <xdr:col>15</xdr:col>
      <xdr:colOff>101600</xdr:colOff>
      <xdr:row>96</xdr:row>
      <xdr:rowOff>123008</xdr:rowOff>
    </xdr:to>
    <xdr:sp macro="" textlink="">
      <xdr:nvSpPr>
        <xdr:cNvPr id="256" name="楕円 255"/>
        <xdr:cNvSpPr/>
      </xdr:nvSpPr>
      <xdr:spPr>
        <a:xfrm>
          <a:off x="2857500" y="1648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139535</xdr:rowOff>
    </xdr:from>
    <xdr:ext cx="534377" cy="259045"/>
    <xdr:sp macro="" textlink="">
      <xdr:nvSpPr>
        <xdr:cNvPr id="257" name="テキスト ボックス 256"/>
        <xdr:cNvSpPr txBox="1"/>
      </xdr:nvSpPr>
      <xdr:spPr>
        <a:xfrm>
          <a:off x="2641111" y="1625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33601</xdr:rowOff>
    </xdr:from>
    <xdr:to>
      <xdr:col>10</xdr:col>
      <xdr:colOff>165100</xdr:colOff>
      <xdr:row>96</xdr:row>
      <xdr:rowOff>135201</xdr:rowOff>
    </xdr:to>
    <xdr:sp macro="" textlink="">
      <xdr:nvSpPr>
        <xdr:cNvPr id="258" name="楕円 257"/>
        <xdr:cNvSpPr/>
      </xdr:nvSpPr>
      <xdr:spPr>
        <a:xfrm>
          <a:off x="1968500" y="1649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151728</xdr:rowOff>
    </xdr:from>
    <xdr:ext cx="534377" cy="259045"/>
    <xdr:sp macro="" textlink="">
      <xdr:nvSpPr>
        <xdr:cNvPr id="259" name="テキスト ボックス 258"/>
        <xdr:cNvSpPr txBox="1"/>
      </xdr:nvSpPr>
      <xdr:spPr>
        <a:xfrm>
          <a:off x="1752111" y="1626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27657</xdr:rowOff>
    </xdr:from>
    <xdr:to>
      <xdr:col>6</xdr:col>
      <xdr:colOff>38100</xdr:colOff>
      <xdr:row>96</xdr:row>
      <xdr:rowOff>129257</xdr:rowOff>
    </xdr:to>
    <xdr:sp macro="" textlink="">
      <xdr:nvSpPr>
        <xdr:cNvPr id="260" name="楕円 259"/>
        <xdr:cNvSpPr/>
      </xdr:nvSpPr>
      <xdr:spPr>
        <a:xfrm>
          <a:off x="1079500" y="1648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145784</xdr:rowOff>
    </xdr:from>
    <xdr:ext cx="534377" cy="259045"/>
    <xdr:sp macro="" textlink="">
      <xdr:nvSpPr>
        <xdr:cNvPr id="261" name="テキスト ボックス 260"/>
        <xdr:cNvSpPr txBox="1"/>
      </xdr:nvSpPr>
      <xdr:spPr>
        <a:xfrm>
          <a:off x="863111" y="1626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5" name="直線コネクタ 284"/>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6" name="補助費等最小値テキスト"/>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7" name="直線コネクタ 286"/>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88" name="補助費等最大値テキスト"/>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89" name="直線コネクタ 288"/>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108386</xdr:rowOff>
    </xdr:from>
    <xdr:to>
      <xdr:col>55</xdr:col>
      <xdr:colOff>0</xdr:colOff>
      <xdr:row>34</xdr:row>
      <xdr:rowOff>108820</xdr:rowOff>
    </xdr:to>
    <xdr:cxnSp macro="">
      <xdr:nvCxnSpPr>
        <xdr:cNvPr id="290" name="直線コネクタ 289"/>
        <xdr:cNvCxnSpPr/>
      </xdr:nvCxnSpPr>
      <xdr:spPr>
        <a:xfrm>
          <a:off x="9639300" y="5766236"/>
          <a:ext cx="838200" cy="17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152187</xdr:rowOff>
    </xdr:from>
    <xdr:ext cx="599010" cy="259045"/>
    <xdr:sp macro="" textlink="">
      <xdr:nvSpPr>
        <xdr:cNvPr id="291" name="補助費等平均値テキスト"/>
        <xdr:cNvSpPr txBox="1"/>
      </xdr:nvSpPr>
      <xdr:spPr>
        <a:xfrm>
          <a:off x="10528300" y="6152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2" name="フローチャート: 判断 291"/>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108386</xdr:rowOff>
    </xdr:from>
    <xdr:to>
      <xdr:col>50</xdr:col>
      <xdr:colOff>114300</xdr:colOff>
      <xdr:row>36</xdr:row>
      <xdr:rowOff>138366</xdr:rowOff>
    </xdr:to>
    <xdr:cxnSp macro="">
      <xdr:nvCxnSpPr>
        <xdr:cNvPr id="293" name="直線コネクタ 292"/>
        <xdr:cNvCxnSpPr/>
      </xdr:nvCxnSpPr>
      <xdr:spPr>
        <a:xfrm flipV="1">
          <a:off x="8750300" y="5766236"/>
          <a:ext cx="889000" cy="54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4" name="フローチャート: 判断 293"/>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44048</xdr:rowOff>
    </xdr:from>
    <xdr:ext cx="599010" cy="259045"/>
    <xdr:sp macro="" textlink="">
      <xdr:nvSpPr>
        <xdr:cNvPr id="295" name="テキスト ボックス 294"/>
        <xdr:cNvSpPr txBox="1"/>
      </xdr:nvSpPr>
      <xdr:spPr>
        <a:xfrm>
          <a:off x="9339795" y="587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119892</xdr:rowOff>
    </xdr:from>
    <xdr:to>
      <xdr:col>45</xdr:col>
      <xdr:colOff>177800</xdr:colOff>
      <xdr:row>36</xdr:row>
      <xdr:rowOff>138366</xdr:rowOff>
    </xdr:to>
    <xdr:cxnSp macro="">
      <xdr:nvCxnSpPr>
        <xdr:cNvPr id="296" name="直線コネクタ 295"/>
        <xdr:cNvCxnSpPr/>
      </xdr:nvCxnSpPr>
      <xdr:spPr>
        <a:xfrm>
          <a:off x="7861300" y="6292092"/>
          <a:ext cx="889000" cy="1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7" name="フローチャート: 判断 296"/>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46502</xdr:rowOff>
    </xdr:from>
    <xdr:ext cx="599010" cy="259045"/>
    <xdr:sp macro="" textlink="">
      <xdr:nvSpPr>
        <xdr:cNvPr id="298" name="テキスト ボックス 297"/>
        <xdr:cNvSpPr txBox="1"/>
      </xdr:nvSpPr>
      <xdr:spPr>
        <a:xfrm>
          <a:off x="8450795" y="639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119892</xdr:rowOff>
    </xdr:from>
    <xdr:to>
      <xdr:col>41</xdr:col>
      <xdr:colOff>50800</xdr:colOff>
      <xdr:row>37</xdr:row>
      <xdr:rowOff>32567</xdr:rowOff>
    </xdr:to>
    <xdr:cxnSp macro="">
      <xdr:nvCxnSpPr>
        <xdr:cNvPr id="299" name="直線コネクタ 298"/>
        <xdr:cNvCxnSpPr/>
      </xdr:nvCxnSpPr>
      <xdr:spPr>
        <a:xfrm flipV="1">
          <a:off x="6972300" y="6292092"/>
          <a:ext cx="8890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0" name="フローチャート: 判断 299"/>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56027</xdr:rowOff>
    </xdr:from>
    <xdr:ext cx="534377" cy="259045"/>
    <xdr:sp macro="" textlink="">
      <xdr:nvSpPr>
        <xdr:cNvPr id="301" name="テキスト ボックス 300"/>
        <xdr:cNvSpPr txBox="1"/>
      </xdr:nvSpPr>
      <xdr:spPr>
        <a:xfrm>
          <a:off x="7594111" y="639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2" name="フローチャート: 判断 301"/>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62651</xdr:rowOff>
    </xdr:from>
    <xdr:ext cx="599010" cy="259045"/>
    <xdr:sp macro="" textlink="">
      <xdr:nvSpPr>
        <xdr:cNvPr id="303" name="テキスト ボックス 302"/>
        <xdr:cNvSpPr txBox="1"/>
      </xdr:nvSpPr>
      <xdr:spPr>
        <a:xfrm>
          <a:off x="6672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58020</xdr:rowOff>
    </xdr:from>
    <xdr:to>
      <xdr:col>55</xdr:col>
      <xdr:colOff>50800</xdr:colOff>
      <xdr:row>34</xdr:row>
      <xdr:rowOff>159620</xdr:rowOff>
    </xdr:to>
    <xdr:sp macro="" textlink="">
      <xdr:nvSpPr>
        <xdr:cNvPr id="309" name="楕円 308"/>
        <xdr:cNvSpPr/>
      </xdr:nvSpPr>
      <xdr:spPr>
        <a:xfrm>
          <a:off x="10426700" y="588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80897</xdr:rowOff>
    </xdr:from>
    <xdr:ext cx="599010" cy="259045"/>
    <xdr:sp macro="" textlink="">
      <xdr:nvSpPr>
        <xdr:cNvPr id="310" name="補助費等該当値テキスト"/>
        <xdr:cNvSpPr txBox="1"/>
      </xdr:nvSpPr>
      <xdr:spPr>
        <a:xfrm>
          <a:off x="10528300" y="5738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57586</xdr:rowOff>
    </xdr:from>
    <xdr:to>
      <xdr:col>50</xdr:col>
      <xdr:colOff>165100</xdr:colOff>
      <xdr:row>33</xdr:row>
      <xdr:rowOff>159186</xdr:rowOff>
    </xdr:to>
    <xdr:sp macro="" textlink="">
      <xdr:nvSpPr>
        <xdr:cNvPr id="311" name="楕円 310"/>
        <xdr:cNvSpPr/>
      </xdr:nvSpPr>
      <xdr:spPr>
        <a:xfrm>
          <a:off x="9588500" y="571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4263</xdr:rowOff>
    </xdr:from>
    <xdr:ext cx="599010" cy="259045"/>
    <xdr:sp macro="" textlink="">
      <xdr:nvSpPr>
        <xdr:cNvPr id="312" name="テキスト ボックス 311"/>
        <xdr:cNvSpPr txBox="1"/>
      </xdr:nvSpPr>
      <xdr:spPr>
        <a:xfrm>
          <a:off x="9339795" y="549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87566</xdr:rowOff>
    </xdr:from>
    <xdr:to>
      <xdr:col>46</xdr:col>
      <xdr:colOff>38100</xdr:colOff>
      <xdr:row>37</xdr:row>
      <xdr:rowOff>17716</xdr:rowOff>
    </xdr:to>
    <xdr:sp macro="" textlink="">
      <xdr:nvSpPr>
        <xdr:cNvPr id="313" name="楕円 312"/>
        <xdr:cNvSpPr/>
      </xdr:nvSpPr>
      <xdr:spPr>
        <a:xfrm>
          <a:off x="8699500" y="625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34243</xdr:rowOff>
    </xdr:from>
    <xdr:ext cx="599010" cy="259045"/>
    <xdr:sp macro="" textlink="">
      <xdr:nvSpPr>
        <xdr:cNvPr id="314" name="テキスト ボックス 313"/>
        <xdr:cNvSpPr txBox="1"/>
      </xdr:nvSpPr>
      <xdr:spPr>
        <a:xfrm>
          <a:off x="8450795" y="6034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69092</xdr:rowOff>
    </xdr:from>
    <xdr:to>
      <xdr:col>41</xdr:col>
      <xdr:colOff>101600</xdr:colOff>
      <xdr:row>36</xdr:row>
      <xdr:rowOff>170692</xdr:rowOff>
    </xdr:to>
    <xdr:sp macro="" textlink="">
      <xdr:nvSpPr>
        <xdr:cNvPr id="315" name="楕円 314"/>
        <xdr:cNvSpPr/>
      </xdr:nvSpPr>
      <xdr:spPr>
        <a:xfrm>
          <a:off x="7810500" y="62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15769</xdr:rowOff>
    </xdr:from>
    <xdr:ext cx="599010" cy="259045"/>
    <xdr:sp macro="" textlink="">
      <xdr:nvSpPr>
        <xdr:cNvPr id="316" name="テキスト ボックス 315"/>
        <xdr:cNvSpPr txBox="1"/>
      </xdr:nvSpPr>
      <xdr:spPr>
        <a:xfrm>
          <a:off x="7561795" y="6016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153217</xdr:rowOff>
    </xdr:from>
    <xdr:to>
      <xdr:col>36</xdr:col>
      <xdr:colOff>165100</xdr:colOff>
      <xdr:row>37</xdr:row>
      <xdr:rowOff>83367</xdr:rowOff>
    </xdr:to>
    <xdr:sp macro="" textlink="">
      <xdr:nvSpPr>
        <xdr:cNvPr id="317" name="楕円 316"/>
        <xdr:cNvSpPr/>
      </xdr:nvSpPr>
      <xdr:spPr>
        <a:xfrm>
          <a:off x="6921500" y="632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74494</xdr:rowOff>
    </xdr:from>
    <xdr:ext cx="534377" cy="259045"/>
    <xdr:sp macro="" textlink="">
      <xdr:nvSpPr>
        <xdr:cNvPr id="318" name="テキスト ボックス 317"/>
        <xdr:cNvSpPr txBox="1"/>
      </xdr:nvSpPr>
      <xdr:spPr>
        <a:xfrm>
          <a:off x="6705111" y="641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2" name="直線コネクタ 341"/>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3" name="普通建設事業費最小値テキスト"/>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4" name="直線コネクタ 343"/>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5" name="普通建設事業費最大値テキスト"/>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6" name="直線コネクタ 345"/>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120353</xdr:rowOff>
    </xdr:from>
    <xdr:to>
      <xdr:col>55</xdr:col>
      <xdr:colOff>0</xdr:colOff>
      <xdr:row>58</xdr:row>
      <xdr:rowOff>28844</xdr:rowOff>
    </xdr:to>
    <xdr:cxnSp macro="">
      <xdr:nvCxnSpPr>
        <xdr:cNvPr id="347" name="直線コネクタ 346"/>
        <xdr:cNvCxnSpPr/>
      </xdr:nvCxnSpPr>
      <xdr:spPr>
        <a:xfrm>
          <a:off x="9639300" y="9893003"/>
          <a:ext cx="838200" cy="7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126914</xdr:rowOff>
    </xdr:from>
    <xdr:ext cx="599010" cy="259045"/>
    <xdr:sp macro="" textlink="">
      <xdr:nvSpPr>
        <xdr:cNvPr id="348" name="普通建設事業費平均値テキスト"/>
        <xdr:cNvSpPr txBox="1"/>
      </xdr:nvSpPr>
      <xdr:spPr>
        <a:xfrm>
          <a:off x="10528300" y="9728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49" name="フローチャート: 判断 348"/>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120353</xdr:rowOff>
    </xdr:from>
    <xdr:to>
      <xdr:col>50</xdr:col>
      <xdr:colOff>114300</xdr:colOff>
      <xdr:row>58</xdr:row>
      <xdr:rowOff>83760</xdr:rowOff>
    </xdr:to>
    <xdr:cxnSp macro="">
      <xdr:nvCxnSpPr>
        <xdr:cNvPr id="350" name="直線コネクタ 349"/>
        <xdr:cNvCxnSpPr/>
      </xdr:nvCxnSpPr>
      <xdr:spPr>
        <a:xfrm flipV="1">
          <a:off x="8750300" y="9893003"/>
          <a:ext cx="889000" cy="13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1" name="フローチャート: 判断 350"/>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16797</xdr:rowOff>
    </xdr:from>
    <xdr:ext cx="599010" cy="259045"/>
    <xdr:sp macro="" textlink="">
      <xdr:nvSpPr>
        <xdr:cNvPr id="352" name="テキスト ボックス 351"/>
        <xdr:cNvSpPr txBox="1"/>
      </xdr:nvSpPr>
      <xdr:spPr>
        <a:xfrm>
          <a:off x="9339795" y="9960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78986</xdr:rowOff>
    </xdr:from>
    <xdr:to>
      <xdr:col>45</xdr:col>
      <xdr:colOff>177800</xdr:colOff>
      <xdr:row>58</xdr:row>
      <xdr:rowOff>83760</xdr:rowOff>
    </xdr:to>
    <xdr:cxnSp macro="">
      <xdr:nvCxnSpPr>
        <xdr:cNvPr id="353" name="直線コネクタ 352"/>
        <xdr:cNvCxnSpPr/>
      </xdr:nvCxnSpPr>
      <xdr:spPr>
        <a:xfrm>
          <a:off x="7861300" y="10023086"/>
          <a:ext cx="889000" cy="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4" name="フローチャート: 判断 353"/>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42698</xdr:rowOff>
    </xdr:from>
    <xdr:ext cx="599010" cy="259045"/>
    <xdr:sp macro="" textlink="">
      <xdr:nvSpPr>
        <xdr:cNvPr id="355" name="テキスト ボックス 354"/>
        <xdr:cNvSpPr txBox="1"/>
      </xdr:nvSpPr>
      <xdr:spPr>
        <a:xfrm>
          <a:off x="8450795" y="964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70206</xdr:rowOff>
    </xdr:from>
    <xdr:to>
      <xdr:col>41</xdr:col>
      <xdr:colOff>50800</xdr:colOff>
      <xdr:row>58</xdr:row>
      <xdr:rowOff>78986</xdr:rowOff>
    </xdr:to>
    <xdr:cxnSp macro="">
      <xdr:nvCxnSpPr>
        <xdr:cNvPr id="356" name="直線コネクタ 355"/>
        <xdr:cNvCxnSpPr/>
      </xdr:nvCxnSpPr>
      <xdr:spPr>
        <a:xfrm>
          <a:off x="6972300" y="9842856"/>
          <a:ext cx="889000" cy="18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7" name="フローチャート: 判断 356"/>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64552</xdr:rowOff>
    </xdr:from>
    <xdr:ext cx="599010" cy="259045"/>
    <xdr:sp macro="" textlink="">
      <xdr:nvSpPr>
        <xdr:cNvPr id="358" name="テキスト ボックス 357"/>
        <xdr:cNvSpPr txBox="1"/>
      </xdr:nvSpPr>
      <xdr:spPr>
        <a:xfrm>
          <a:off x="7561795" y="966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59" name="フローチャート: 判断 358"/>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23737</xdr:rowOff>
    </xdr:from>
    <xdr:ext cx="599010" cy="259045"/>
    <xdr:sp macro="" textlink="">
      <xdr:nvSpPr>
        <xdr:cNvPr id="360" name="テキスト ボックス 359"/>
        <xdr:cNvSpPr txBox="1"/>
      </xdr:nvSpPr>
      <xdr:spPr>
        <a:xfrm>
          <a:off x="6672795" y="996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149494</xdr:rowOff>
    </xdr:from>
    <xdr:to>
      <xdr:col>55</xdr:col>
      <xdr:colOff>50800</xdr:colOff>
      <xdr:row>58</xdr:row>
      <xdr:rowOff>79644</xdr:rowOff>
    </xdr:to>
    <xdr:sp macro="" textlink="">
      <xdr:nvSpPr>
        <xdr:cNvPr id="366" name="楕円 365"/>
        <xdr:cNvSpPr/>
      </xdr:nvSpPr>
      <xdr:spPr>
        <a:xfrm>
          <a:off x="10426700" y="992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127921</xdr:rowOff>
    </xdr:from>
    <xdr:ext cx="534377" cy="259045"/>
    <xdr:sp macro="" textlink="">
      <xdr:nvSpPr>
        <xdr:cNvPr id="367" name="普通建設事業費該当値テキスト"/>
        <xdr:cNvSpPr txBox="1"/>
      </xdr:nvSpPr>
      <xdr:spPr>
        <a:xfrm>
          <a:off x="10528300" y="990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69553</xdr:rowOff>
    </xdr:from>
    <xdr:to>
      <xdr:col>50</xdr:col>
      <xdr:colOff>165100</xdr:colOff>
      <xdr:row>57</xdr:row>
      <xdr:rowOff>171153</xdr:rowOff>
    </xdr:to>
    <xdr:sp macro="" textlink="">
      <xdr:nvSpPr>
        <xdr:cNvPr id="368" name="楕円 367"/>
        <xdr:cNvSpPr/>
      </xdr:nvSpPr>
      <xdr:spPr>
        <a:xfrm>
          <a:off x="9588500" y="984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16230</xdr:rowOff>
    </xdr:from>
    <xdr:ext cx="599010" cy="259045"/>
    <xdr:sp macro="" textlink="">
      <xdr:nvSpPr>
        <xdr:cNvPr id="369" name="テキスト ボックス 368"/>
        <xdr:cNvSpPr txBox="1"/>
      </xdr:nvSpPr>
      <xdr:spPr>
        <a:xfrm>
          <a:off x="9339795" y="961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32960</xdr:rowOff>
    </xdr:from>
    <xdr:to>
      <xdr:col>46</xdr:col>
      <xdr:colOff>38100</xdr:colOff>
      <xdr:row>58</xdr:row>
      <xdr:rowOff>134560</xdr:rowOff>
    </xdr:to>
    <xdr:sp macro="" textlink="">
      <xdr:nvSpPr>
        <xdr:cNvPr id="370" name="楕円 369"/>
        <xdr:cNvSpPr/>
      </xdr:nvSpPr>
      <xdr:spPr>
        <a:xfrm>
          <a:off x="8699500" y="997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125687</xdr:rowOff>
    </xdr:from>
    <xdr:ext cx="534377" cy="259045"/>
    <xdr:sp macro="" textlink="">
      <xdr:nvSpPr>
        <xdr:cNvPr id="371" name="テキスト ボックス 370"/>
        <xdr:cNvSpPr txBox="1"/>
      </xdr:nvSpPr>
      <xdr:spPr>
        <a:xfrm>
          <a:off x="8483111" y="1006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28186</xdr:rowOff>
    </xdr:from>
    <xdr:to>
      <xdr:col>41</xdr:col>
      <xdr:colOff>101600</xdr:colOff>
      <xdr:row>58</xdr:row>
      <xdr:rowOff>129786</xdr:rowOff>
    </xdr:to>
    <xdr:sp macro="" textlink="">
      <xdr:nvSpPr>
        <xdr:cNvPr id="372" name="楕円 371"/>
        <xdr:cNvSpPr/>
      </xdr:nvSpPr>
      <xdr:spPr>
        <a:xfrm>
          <a:off x="7810500" y="997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120913</xdr:rowOff>
    </xdr:from>
    <xdr:ext cx="534377" cy="259045"/>
    <xdr:sp macro="" textlink="">
      <xdr:nvSpPr>
        <xdr:cNvPr id="373" name="テキスト ボックス 372"/>
        <xdr:cNvSpPr txBox="1"/>
      </xdr:nvSpPr>
      <xdr:spPr>
        <a:xfrm>
          <a:off x="7594111" y="100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19406</xdr:rowOff>
    </xdr:from>
    <xdr:to>
      <xdr:col>36</xdr:col>
      <xdr:colOff>165100</xdr:colOff>
      <xdr:row>57</xdr:row>
      <xdr:rowOff>121006</xdr:rowOff>
    </xdr:to>
    <xdr:sp macro="" textlink="">
      <xdr:nvSpPr>
        <xdr:cNvPr id="374" name="楕円 373"/>
        <xdr:cNvSpPr/>
      </xdr:nvSpPr>
      <xdr:spPr>
        <a:xfrm>
          <a:off x="6921500" y="979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137533</xdr:rowOff>
    </xdr:from>
    <xdr:ext cx="599010" cy="259045"/>
    <xdr:sp macro="" textlink="">
      <xdr:nvSpPr>
        <xdr:cNvPr id="375" name="テキスト ボックス 374"/>
        <xdr:cNvSpPr txBox="1"/>
      </xdr:nvSpPr>
      <xdr:spPr>
        <a:xfrm>
          <a:off x="6672795" y="956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7" name="直線コネクタ 396"/>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0" name="普通建設事業費 （ うち新規整備　）最大値テキスト"/>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1" name="直線コネクタ 400"/>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6680</xdr:rowOff>
    </xdr:from>
    <xdr:to>
      <xdr:col>55</xdr:col>
      <xdr:colOff>0</xdr:colOff>
      <xdr:row>78</xdr:row>
      <xdr:rowOff>45059</xdr:rowOff>
    </xdr:to>
    <xdr:cxnSp macro="">
      <xdr:nvCxnSpPr>
        <xdr:cNvPr id="402" name="直線コネクタ 401"/>
        <xdr:cNvCxnSpPr/>
      </xdr:nvCxnSpPr>
      <xdr:spPr>
        <a:xfrm>
          <a:off x="9639300" y="13379780"/>
          <a:ext cx="838200" cy="3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4629</xdr:rowOff>
    </xdr:from>
    <xdr:ext cx="534377" cy="259045"/>
    <xdr:sp macro="" textlink="">
      <xdr:nvSpPr>
        <xdr:cNvPr id="403" name="普通建設事業費 （ うち新規整備　）平均値テキスト"/>
        <xdr:cNvSpPr txBox="1"/>
      </xdr:nvSpPr>
      <xdr:spPr>
        <a:xfrm>
          <a:off x="10528300" y="13377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4" name="フローチャート: 判断 403"/>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6680</xdr:rowOff>
    </xdr:from>
    <xdr:to>
      <xdr:col>50</xdr:col>
      <xdr:colOff>114300</xdr:colOff>
      <xdr:row>78</xdr:row>
      <xdr:rowOff>31961</xdr:rowOff>
    </xdr:to>
    <xdr:cxnSp macro="">
      <xdr:nvCxnSpPr>
        <xdr:cNvPr id="405" name="直線コネクタ 404"/>
        <xdr:cNvCxnSpPr/>
      </xdr:nvCxnSpPr>
      <xdr:spPr>
        <a:xfrm flipV="1">
          <a:off x="8750300" y="13379780"/>
          <a:ext cx="889000" cy="2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6" name="フローチャート: 判断 405"/>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99649</xdr:rowOff>
    </xdr:from>
    <xdr:ext cx="534377" cy="259045"/>
    <xdr:sp macro="" textlink="">
      <xdr:nvSpPr>
        <xdr:cNvPr id="407" name="テキスト ボックス 406"/>
        <xdr:cNvSpPr txBox="1"/>
      </xdr:nvSpPr>
      <xdr:spPr>
        <a:xfrm>
          <a:off x="9372111" y="1347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31961</xdr:rowOff>
    </xdr:from>
    <xdr:to>
      <xdr:col>45</xdr:col>
      <xdr:colOff>177800</xdr:colOff>
      <xdr:row>78</xdr:row>
      <xdr:rowOff>94298</xdr:rowOff>
    </xdr:to>
    <xdr:cxnSp macro="">
      <xdr:nvCxnSpPr>
        <xdr:cNvPr id="408" name="直線コネクタ 407"/>
        <xdr:cNvCxnSpPr/>
      </xdr:nvCxnSpPr>
      <xdr:spPr>
        <a:xfrm flipV="1">
          <a:off x="7861300" y="13405061"/>
          <a:ext cx="889000" cy="6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09" name="フローチャート: 判断 408"/>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89231</xdr:rowOff>
    </xdr:from>
    <xdr:ext cx="534377" cy="259045"/>
    <xdr:sp macro="" textlink="">
      <xdr:nvSpPr>
        <xdr:cNvPr id="410" name="テキスト ボックス 409"/>
        <xdr:cNvSpPr txBox="1"/>
      </xdr:nvSpPr>
      <xdr:spPr>
        <a:xfrm>
          <a:off x="8483111" y="1346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141464</xdr:rowOff>
    </xdr:from>
    <xdr:to>
      <xdr:col>41</xdr:col>
      <xdr:colOff>50800</xdr:colOff>
      <xdr:row>78</xdr:row>
      <xdr:rowOff>94298</xdr:rowOff>
    </xdr:to>
    <xdr:cxnSp macro="">
      <xdr:nvCxnSpPr>
        <xdr:cNvPr id="411" name="直線コネクタ 410"/>
        <xdr:cNvCxnSpPr/>
      </xdr:nvCxnSpPr>
      <xdr:spPr>
        <a:xfrm>
          <a:off x="6972300" y="13171664"/>
          <a:ext cx="889000" cy="29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2" name="フローチャート: 判断 411"/>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126784</xdr:rowOff>
    </xdr:from>
    <xdr:ext cx="534377" cy="259045"/>
    <xdr:sp macro="" textlink="">
      <xdr:nvSpPr>
        <xdr:cNvPr id="413" name="テキスト ボックス 412"/>
        <xdr:cNvSpPr txBox="1"/>
      </xdr:nvSpPr>
      <xdr:spPr>
        <a:xfrm>
          <a:off x="7594111" y="1315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4" name="フローチャート: 判断 413"/>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69837</xdr:rowOff>
    </xdr:from>
    <xdr:ext cx="534377" cy="259045"/>
    <xdr:sp macro="" textlink="">
      <xdr:nvSpPr>
        <xdr:cNvPr id="415" name="テキスト ボックス 414"/>
        <xdr:cNvSpPr txBox="1"/>
      </xdr:nvSpPr>
      <xdr:spPr>
        <a:xfrm>
          <a:off x="6705111" y="1344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165709</xdr:rowOff>
    </xdr:from>
    <xdr:to>
      <xdr:col>55</xdr:col>
      <xdr:colOff>50800</xdr:colOff>
      <xdr:row>78</xdr:row>
      <xdr:rowOff>95859</xdr:rowOff>
    </xdr:to>
    <xdr:sp macro="" textlink="">
      <xdr:nvSpPr>
        <xdr:cNvPr id="421" name="楕円 420"/>
        <xdr:cNvSpPr/>
      </xdr:nvSpPr>
      <xdr:spPr>
        <a:xfrm>
          <a:off x="10426700" y="1336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125086</xdr:rowOff>
    </xdr:from>
    <xdr:ext cx="534377" cy="259045"/>
    <xdr:sp macro="" textlink="">
      <xdr:nvSpPr>
        <xdr:cNvPr id="422" name="普通建設事業費 （ うち新規整備　）該当値テキスト"/>
        <xdr:cNvSpPr txBox="1"/>
      </xdr:nvSpPr>
      <xdr:spPr>
        <a:xfrm>
          <a:off x="10528300" y="1315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127330</xdr:rowOff>
    </xdr:from>
    <xdr:to>
      <xdr:col>50</xdr:col>
      <xdr:colOff>165100</xdr:colOff>
      <xdr:row>78</xdr:row>
      <xdr:rowOff>57480</xdr:rowOff>
    </xdr:to>
    <xdr:sp macro="" textlink="">
      <xdr:nvSpPr>
        <xdr:cNvPr id="423" name="楕円 422"/>
        <xdr:cNvSpPr/>
      </xdr:nvSpPr>
      <xdr:spPr>
        <a:xfrm>
          <a:off x="9588500" y="133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74007</xdr:rowOff>
    </xdr:from>
    <xdr:ext cx="534377" cy="259045"/>
    <xdr:sp macro="" textlink="">
      <xdr:nvSpPr>
        <xdr:cNvPr id="424" name="テキスト ボックス 423"/>
        <xdr:cNvSpPr txBox="1"/>
      </xdr:nvSpPr>
      <xdr:spPr>
        <a:xfrm>
          <a:off x="9372111" y="1310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152611</xdr:rowOff>
    </xdr:from>
    <xdr:to>
      <xdr:col>46</xdr:col>
      <xdr:colOff>38100</xdr:colOff>
      <xdr:row>78</xdr:row>
      <xdr:rowOff>82761</xdr:rowOff>
    </xdr:to>
    <xdr:sp macro="" textlink="">
      <xdr:nvSpPr>
        <xdr:cNvPr id="425" name="楕円 424"/>
        <xdr:cNvSpPr/>
      </xdr:nvSpPr>
      <xdr:spPr>
        <a:xfrm>
          <a:off x="8699500" y="1335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99288</xdr:rowOff>
    </xdr:from>
    <xdr:ext cx="534377" cy="259045"/>
    <xdr:sp macro="" textlink="">
      <xdr:nvSpPr>
        <xdr:cNvPr id="426" name="テキスト ボックス 425"/>
        <xdr:cNvSpPr txBox="1"/>
      </xdr:nvSpPr>
      <xdr:spPr>
        <a:xfrm>
          <a:off x="8483111" y="1312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43498</xdr:rowOff>
    </xdr:from>
    <xdr:to>
      <xdr:col>41</xdr:col>
      <xdr:colOff>101600</xdr:colOff>
      <xdr:row>78</xdr:row>
      <xdr:rowOff>145098</xdr:rowOff>
    </xdr:to>
    <xdr:sp macro="" textlink="">
      <xdr:nvSpPr>
        <xdr:cNvPr id="427" name="楕円 426"/>
        <xdr:cNvSpPr/>
      </xdr:nvSpPr>
      <xdr:spPr>
        <a:xfrm>
          <a:off x="7810500" y="1341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136225</xdr:rowOff>
    </xdr:from>
    <xdr:ext cx="534377" cy="259045"/>
    <xdr:sp macro="" textlink="">
      <xdr:nvSpPr>
        <xdr:cNvPr id="428" name="テキスト ボックス 427"/>
        <xdr:cNvSpPr txBox="1"/>
      </xdr:nvSpPr>
      <xdr:spPr>
        <a:xfrm>
          <a:off x="7594111" y="1350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90664</xdr:rowOff>
    </xdr:from>
    <xdr:to>
      <xdr:col>36</xdr:col>
      <xdr:colOff>165100</xdr:colOff>
      <xdr:row>77</xdr:row>
      <xdr:rowOff>20814</xdr:rowOff>
    </xdr:to>
    <xdr:sp macro="" textlink="">
      <xdr:nvSpPr>
        <xdr:cNvPr id="429" name="楕円 428"/>
        <xdr:cNvSpPr/>
      </xdr:nvSpPr>
      <xdr:spPr>
        <a:xfrm>
          <a:off x="6921500" y="1312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37342</xdr:rowOff>
    </xdr:from>
    <xdr:ext cx="599010" cy="259045"/>
    <xdr:sp macro="" textlink="">
      <xdr:nvSpPr>
        <xdr:cNvPr id="430" name="テキスト ボックス 429"/>
        <xdr:cNvSpPr txBox="1"/>
      </xdr:nvSpPr>
      <xdr:spPr>
        <a:xfrm>
          <a:off x="6672795" y="12896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2" name="直線コネクタ 451"/>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3" name="普通建設事業費 （ うち更新整備　）最小値テキスト"/>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4" name="直線コネクタ 453"/>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5" name="普通建設事業費 （ うち更新整備　）最大値テキスト"/>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6" name="直線コネクタ 455"/>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107</xdr:rowOff>
    </xdr:from>
    <xdr:to>
      <xdr:col>55</xdr:col>
      <xdr:colOff>0</xdr:colOff>
      <xdr:row>97</xdr:row>
      <xdr:rowOff>80542</xdr:rowOff>
    </xdr:to>
    <xdr:cxnSp macro="">
      <xdr:nvCxnSpPr>
        <xdr:cNvPr id="457" name="直線コネクタ 456"/>
        <xdr:cNvCxnSpPr/>
      </xdr:nvCxnSpPr>
      <xdr:spPr>
        <a:xfrm>
          <a:off x="9639300" y="16630757"/>
          <a:ext cx="838200" cy="8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94994</xdr:rowOff>
    </xdr:from>
    <xdr:ext cx="534377" cy="259045"/>
    <xdr:sp macro="" textlink="">
      <xdr:nvSpPr>
        <xdr:cNvPr id="458" name="普通建設事業費 （ うち更新整備　）平均値テキスト"/>
        <xdr:cNvSpPr txBox="1"/>
      </xdr:nvSpPr>
      <xdr:spPr>
        <a:xfrm>
          <a:off x="10528300" y="16382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59" name="フローチャート: 判断 458"/>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107</xdr:rowOff>
    </xdr:from>
    <xdr:to>
      <xdr:col>50</xdr:col>
      <xdr:colOff>114300</xdr:colOff>
      <xdr:row>98</xdr:row>
      <xdr:rowOff>77160</xdr:rowOff>
    </xdr:to>
    <xdr:cxnSp macro="">
      <xdr:nvCxnSpPr>
        <xdr:cNvPr id="460" name="直線コネクタ 459"/>
        <xdr:cNvCxnSpPr/>
      </xdr:nvCxnSpPr>
      <xdr:spPr>
        <a:xfrm flipV="1">
          <a:off x="8750300" y="16630757"/>
          <a:ext cx="889000" cy="24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1" name="フローチャート: 判断 460"/>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55241</xdr:rowOff>
    </xdr:from>
    <xdr:ext cx="534377" cy="259045"/>
    <xdr:sp macro="" textlink="">
      <xdr:nvSpPr>
        <xdr:cNvPr id="462" name="テキスト ボックス 461"/>
        <xdr:cNvSpPr txBox="1"/>
      </xdr:nvSpPr>
      <xdr:spPr>
        <a:xfrm>
          <a:off x="9372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90326</xdr:rowOff>
    </xdr:from>
    <xdr:to>
      <xdr:col>45</xdr:col>
      <xdr:colOff>177800</xdr:colOff>
      <xdr:row>98</xdr:row>
      <xdr:rowOff>77160</xdr:rowOff>
    </xdr:to>
    <xdr:cxnSp macro="">
      <xdr:nvCxnSpPr>
        <xdr:cNvPr id="463" name="直線コネクタ 462"/>
        <xdr:cNvCxnSpPr/>
      </xdr:nvCxnSpPr>
      <xdr:spPr>
        <a:xfrm>
          <a:off x="7861300" y="16720976"/>
          <a:ext cx="889000" cy="15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64" name="フローチャート: 判断 463"/>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52982</xdr:rowOff>
    </xdr:from>
    <xdr:ext cx="534377" cy="259045"/>
    <xdr:sp macro="" textlink="">
      <xdr:nvSpPr>
        <xdr:cNvPr id="465" name="テキスト ボックス 464"/>
        <xdr:cNvSpPr txBox="1"/>
      </xdr:nvSpPr>
      <xdr:spPr>
        <a:xfrm>
          <a:off x="8483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90326</xdr:rowOff>
    </xdr:from>
    <xdr:to>
      <xdr:col>41</xdr:col>
      <xdr:colOff>50800</xdr:colOff>
      <xdr:row>98</xdr:row>
      <xdr:rowOff>96549</xdr:rowOff>
    </xdr:to>
    <xdr:cxnSp macro="">
      <xdr:nvCxnSpPr>
        <xdr:cNvPr id="466" name="直線コネクタ 465"/>
        <xdr:cNvCxnSpPr/>
      </xdr:nvCxnSpPr>
      <xdr:spPr>
        <a:xfrm flipV="1">
          <a:off x="6972300" y="16720976"/>
          <a:ext cx="889000" cy="17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67" name="フローチャート: 判断 466"/>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86138</xdr:rowOff>
    </xdr:from>
    <xdr:ext cx="534377" cy="259045"/>
    <xdr:sp macro="" textlink="">
      <xdr:nvSpPr>
        <xdr:cNvPr id="468" name="テキスト ボックス 467"/>
        <xdr:cNvSpPr txBox="1"/>
      </xdr:nvSpPr>
      <xdr:spPr>
        <a:xfrm>
          <a:off x="7594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69" name="フローチャート: 判断 468"/>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104990</xdr:rowOff>
    </xdr:from>
    <xdr:ext cx="534377" cy="259045"/>
    <xdr:sp macro="" textlink="">
      <xdr:nvSpPr>
        <xdr:cNvPr id="470" name="テキスト ボックス 469"/>
        <xdr:cNvSpPr txBox="1"/>
      </xdr:nvSpPr>
      <xdr:spPr>
        <a:xfrm>
          <a:off x="6705111" y="1639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29742</xdr:rowOff>
    </xdr:from>
    <xdr:to>
      <xdr:col>55</xdr:col>
      <xdr:colOff>50800</xdr:colOff>
      <xdr:row>97</xdr:row>
      <xdr:rowOff>131342</xdr:rowOff>
    </xdr:to>
    <xdr:sp macro="" textlink="">
      <xdr:nvSpPr>
        <xdr:cNvPr id="476" name="楕円 475"/>
        <xdr:cNvSpPr/>
      </xdr:nvSpPr>
      <xdr:spPr>
        <a:xfrm>
          <a:off x="10426700" y="1666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8169</xdr:rowOff>
    </xdr:from>
    <xdr:ext cx="534377" cy="259045"/>
    <xdr:sp macro="" textlink="">
      <xdr:nvSpPr>
        <xdr:cNvPr id="477" name="普通建設事業費 （ うち更新整備　）該当値テキスト"/>
        <xdr:cNvSpPr txBox="1"/>
      </xdr:nvSpPr>
      <xdr:spPr>
        <a:xfrm>
          <a:off x="10528300" y="1663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120757</xdr:rowOff>
    </xdr:from>
    <xdr:to>
      <xdr:col>50</xdr:col>
      <xdr:colOff>165100</xdr:colOff>
      <xdr:row>97</xdr:row>
      <xdr:rowOff>50907</xdr:rowOff>
    </xdr:to>
    <xdr:sp macro="" textlink="">
      <xdr:nvSpPr>
        <xdr:cNvPr id="478" name="楕円 477"/>
        <xdr:cNvSpPr/>
      </xdr:nvSpPr>
      <xdr:spPr>
        <a:xfrm>
          <a:off x="9588500" y="1657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42034</xdr:rowOff>
    </xdr:from>
    <xdr:ext cx="534377" cy="259045"/>
    <xdr:sp macro="" textlink="">
      <xdr:nvSpPr>
        <xdr:cNvPr id="479" name="テキスト ボックス 478"/>
        <xdr:cNvSpPr txBox="1"/>
      </xdr:nvSpPr>
      <xdr:spPr>
        <a:xfrm>
          <a:off x="9372111" y="1667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26360</xdr:rowOff>
    </xdr:from>
    <xdr:to>
      <xdr:col>46</xdr:col>
      <xdr:colOff>38100</xdr:colOff>
      <xdr:row>98</xdr:row>
      <xdr:rowOff>127960</xdr:rowOff>
    </xdr:to>
    <xdr:sp macro="" textlink="">
      <xdr:nvSpPr>
        <xdr:cNvPr id="480" name="楕円 479"/>
        <xdr:cNvSpPr/>
      </xdr:nvSpPr>
      <xdr:spPr>
        <a:xfrm>
          <a:off x="8699500" y="168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119087</xdr:rowOff>
    </xdr:from>
    <xdr:ext cx="534377" cy="259045"/>
    <xdr:sp macro="" textlink="">
      <xdr:nvSpPr>
        <xdr:cNvPr id="481" name="テキスト ボックス 480"/>
        <xdr:cNvSpPr txBox="1"/>
      </xdr:nvSpPr>
      <xdr:spPr>
        <a:xfrm>
          <a:off x="8483111" y="1692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39526</xdr:rowOff>
    </xdr:from>
    <xdr:to>
      <xdr:col>41</xdr:col>
      <xdr:colOff>101600</xdr:colOff>
      <xdr:row>97</xdr:row>
      <xdr:rowOff>141126</xdr:rowOff>
    </xdr:to>
    <xdr:sp macro="" textlink="">
      <xdr:nvSpPr>
        <xdr:cNvPr id="482" name="楕円 481"/>
        <xdr:cNvSpPr/>
      </xdr:nvSpPr>
      <xdr:spPr>
        <a:xfrm>
          <a:off x="7810500" y="1667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132253</xdr:rowOff>
    </xdr:from>
    <xdr:ext cx="534377" cy="259045"/>
    <xdr:sp macro="" textlink="">
      <xdr:nvSpPr>
        <xdr:cNvPr id="483" name="テキスト ボックス 482"/>
        <xdr:cNvSpPr txBox="1"/>
      </xdr:nvSpPr>
      <xdr:spPr>
        <a:xfrm>
          <a:off x="7594111" y="1676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45749</xdr:rowOff>
    </xdr:from>
    <xdr:to>
      <xdr:col>36</xdr:col>
      <xdr:colOff>165100</xdr:colOff>
      <xdr:row>98</xdr:row>
      <xdr:rowOff>147349</xdr:rowOff>
    </xdr:to>
    <xdr:sp macro="" textlink="">
      <xdr:nvSpPr>
        <xdr:cNvPr id="484" name="楕円 483"/>
        <xdr:cNvSpPr/>
      </xdr:nvSpPr>
      <xdr:spPr>
        <a:xfrm>
          <a:off x="6921500" y="1684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138476</xdr:rowOff>
    </xdr:from>
    <xdr:ext cx="469744" cy="259045"/>
    <xdr:sp macro="" textlink="">
      <xdr:nvSpPr>
        <xdr:cNvPr id="485" name="テキスト ボックス 484"/>
        <xdr:cNvSpPr txBox="1"/>
      </xdr:nvSpPr>
      <xdr:spPr>
        <a:xfrm>
          <a:off x="6737428" y="1694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7" name="直線コネクタ 506"/>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08" name="災害復旧事業費最小値テキスト"/>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0" name="災害復旧事業費最大値テキスト"/>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1" name="直線コネクタ 510"/>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131456</xdr:rowOff>
    </xdr:from>
    <xdr:to>
      <xdr:col>85</xdr:col>
      <xdr:colOff>127000</xdr:colOff>
      <xdr:row>38</xdr:row>
      <xdr:rowOff>139590</xdr:rowOff>
    </xdr:to>
    <xdr:cxnSp macro="">
      <xdr:nvCxnSpPr>
        <xdr:cNvPr id="512" name="直線コネクタ 511"/>
        <xdr:cNvCxnSpPr/>
      </xdr:nvCxnSpPr>
      <xdr:spPr>
        <a:xfrm>
          <a:off x="15481300" y="6646556"/>
          <a:ext cx="838200" cy="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61677</xdr:rowOff>
    </xdr:from>
    <xdr:ext cx="534377" cy="259045"/>
    <xdr:sp macro="" textlink="">
      <xdr:nvSpPr>
        <xdr:cNvPr id="513" name="災害復旧事業費平均値テキスト"/>
        <xdr:cNvSpPr txBox="1"/>
      </xdr:nvSpPr>
      <xdr:spPr>
        <a:xfrm>
          <a:off x="16370300" y="6405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4" name="フローチャート: 判断 513"/>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114463</xdr:rowOff>
    </xdr:from>
    <xdr:to>
      <xdr:col>81</xdr:col>
      <xdr:colOff>50800</xdr:colOff>
      <xdr:row>38</xdr:row>
      <xdr:rowOff>131456</xdr:rowOff>
    </xdr:to>
    <xdr:cxnSp macro="">
      <xdr:nvCxnSpPr>
        <xdr:cNvPr id="515" name="直線コネクタ 514"/>
        <xdr:cNvCxnSpPr/>
      </xdr:nvCxnSpPr>
      <xdr:spPr>
        <a:xfrm>
          <a:off x="14592300" y="6629563"/>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6" name="フローチャート: 判断 515"/>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159739</xdr:rowOff>
    </xdr:from>
    <xdr:ext cx="534377" cy="259045"/>
    <xdr:sp macro="" textlink="">
      <xdr:nvSpPr>
        <xdr:cNvPr id="517" name="テキスト ボックス 516"/>
        <xdr:cNvSpPr txBox="1"/>
      </xdr:nvSpPr>
      <xdr:spPr>
        <a:xfrm>
          <a:off x="15214111" y="633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114463</xdr:rowOff>
    </xdr:from>
    <xdr:to>
      <xdr:col>76</xdr:col>
      <xdr:colOff>114300</xdr:colOff>
      <xdr:row>38</xdr:row>
      <xdr:rowOff>116140</xdr:rowOff>
    </xdr:to>
    <xdr:cxnSp macro="">
      <xdr:nvCxnSpPr>
        <xdr:cNvPr id="518" name="直線コネクタ 517"/>
        <xdr:cNvCxnSpPr/>
      </xdr:nvCxnSpPr>
      <xdr:spPr>
        <a:xfrm flipV="1">
          <a:off x="13703300" y="6629563"/>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19" name="フローチャート: 判断 518"/>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166972</xdr:rowOff>
    </xdr:from>
    <xdr:ext cx="469744" cy="259045"/>
    <xdr:sp macro="" textlink="">
      <xdr:nvSpPr>
        <xdr:cNvPr id="520" name="テキスト ボックス 519"/>
        <xdr:cNvSpPr txBox="1"/>
      </xdr:nvSpPr>
      <xdr:spPr>
        <a:xfrm>
          <a:off x="14357428" y="633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106924</xdr:rowOff>
    </xdr:from>
    <xdr:to>
      <xdr:col>71</xdr:col>
      <xdr:colOff>177800</xdr:colOff>
      <xdr:row>38</xdr:row>
      <xdr:rowOff>116140</xdr:rowOff>
    </xdr:to>
    <xdr:cxnSp macro="">
      <xdr:nvCxnSpPr>
        <xdr:cNvPr id="521" name="直線コネクタ 520"/>
        <xdr:cNvCxnSpPr/>
      </xdr:nvCxnSpPr>
      <xdr:spPr>
        <a:xfrm>
          <a:off x="12814300" y="6622024"/>
          <a:ext cx="889000" cy="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2" name="フローチャート: 判断 521"/>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162537</xdr:rowOff>
    </xdr:from>
    <xdr:ext cx="469744" cy="259045"/>
    <xdr:sp macro="" textlink="">
      <xdr:nvSpPr>
        <xdr:cNvPr id="523" name="テキスト ボックス 522"/>
        <xdr:cNvSpPr txBox="1"/>
      </xdr:nvSpPr>
      <xdr:spPr>
        <a:xfrm>
          <a:off x="13468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4" name="フローチャート: 判断 523"/>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162510</xdr:rowOff>
    </xdr:from>
    <xdr:ext cx="469744" cy="259045"/>
    <xdr:sp macro="" textlink="">
      <xdr:nvSpPr>
        <xdr:cNvPr id="525" name="テキスト ボックス 524"/>
        <xdr:cNvSpPr txBox="1"/>
      </xdr:nvSpPr>
      <xdr:spPr>
        <a:xfrm>
          <a:off x="12579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88790</xdr:rowOff>
    </xdr:from>
    <xdr:to>
      <xdr:col>85</xdr:col>
      <xdr:colOff>177800</xdr:colOff>
      <xdr:row>39</xdr:row>
      <xdr:rowOff>18940</xdr:rowOff>
    </xdr:to>
    <xdr:sp macro="" textlink="">
      <xdr:nvSpPr>
        <xdr:cNvPr id="531" name="楕円 530"/>
        <xdr:cNvSpPr/>
      </xdr:nvSpPr>
      <xdr:spPr>
        <a:xfrm>
          <a:off x="16268700" y="66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17227</xdr:rowOff>
    </xdr:from>
    <xdr:ext cx="313932" cy="259045"/>
    <xdr:sp macro="" textlink="">
      <xdr:nvSpPr>
        <xdr:cNvPr id="532" name="災害復旧事業費該当値テキスト"/>
        <xdr:cNvSpPr txBox="1"/>
      </xdr:nvSpPr>
      <xdr:spPr>
        <a:xfrm>
          <a:off x="16370300" y="6532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80656</xdr:rowOff>
    </xdr:from>
    <xdr:to>
      <xdr:col>81</xdr:col>
      <xdr:colOff>101600</xdr:colOff>
      <xdr:row>39</xdr:row>
      <xdr:rowOff>10806</xdr:rowOff>
    </xdr:to>
    <xdr:sp macro="" textlink="">
      <xdr:nvSpPr>
        <xdr:cNvPr id="533" name="楕円 532"/>
        <xdr:cNvSpPr/>
      </xdr:nvSpPr>
      <xdr:spPr>
        <a:xfrm>
          <a:off x="15430500" y="659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1933</xdr:rowOff>
    </xdr:from>
    <xdr:ext cx="469744" cy="259045"/>
    <xdr:sp macro="" textlink="">
      <xdr:nvSpPr>
        <xdr:cNvPr id="534" name="テキスト ボックス 533"/>
        <xdr:cNvSpPr txBox="1"/>
      </xdr:nvSpPr>
      <xdr:spPr>
        <a:xfrm>
          <a:off x="15246428" y="668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63663</xdr:rowOff>
    </xdr:from>
    <xdr:to>
      <xdr:col>76</xdr:col>
      <xdr:colOff>165100</xdr:colOff>
      <xdr:row>38</xdr:row>
      <xdr:rowOff>165263</xdr:rowOff>
    </xdr:to>
    <xdr:sp macro="" textlink="">
      <xdr:nvSpPr>
        <xdr:cNvPr id="535" name="楕円 534"/>
        <xdr:cNvSpPr/>
      </xdr:nvSpPr>
      <xdr:spPr>
        <a:xfrm>
          <a:off x="14541500" y="657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156390</xdr:rowOff>
    </xdr:from>
    <xdr:ext cx="469744" cy="259045"/>
    <xdr:sp macro="" textlink="">
      <xdr:nvSpPr>
        <xdr:cNvPr id="536" name="テキスト ボックス 535"/>
        <xdr:cNvSpPr txBox="1"/>
      </xdr:nvSpPr>
      <xdr:spPr>
        <a:xfrm>
          <a:off x="14357428" y="667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65340</xdr:rowOff>
    </xdr:from>
    <xdr:to>
      <xdr:col>72</xdr:col>
      <xdr:colOff>38100</xdr:colOff>
      <xdr:row>38</xdr:row>
      <xdr:rowOff>166940</xdr:rowOff>
    </xdr:to>
    <xdr:sp macro="" textlink="">
      <xdr:nvSpPr>
        <xdr:cNvPr id="537" name="楕円 536"/>
        <xdr:cNvSpPr/>
      </xdr:nvSpPr>
      <xdr:spPr>
        <a:xfrm>
          <a:off x="13652500" y="658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158067</xdr:rowOff>
    </xdr:from>
    <xdr:ext cx="469744" cy="259045"/>
    <xdr:sp macro="" textlink="">
      <xdr:nvSpPr>
        <xdr:cNvPr id="538" name="テキスト ボックス 537"/>
        <xdr:cNvSpPr txBox="1"/>
      </xdr:nvSpPr>
      <xdr:spPr>
        <a:xfrm>
          <a:off x="13468428" y="667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56124</xdr:rowOff>
    </xdr:from>
    <xdr:to>
      <xdr:col>67</xdr:col>
      <xdr:colOff>101600</xdr:colOff>
      <xdr:row>38</xdr:row>
      <xdr:rowOff>157724</xdr:rowOff>
    </xdr:to>
    <xdr:sp macro="" textlink="">
      <xdr:nvSpPr>
        <xdr:cNvPr id="539" name="楕円 538"/>
        <xdr:cNvSpPr/>
      </xdr:nvSpPr>
      <xdr:spPr>
        <a:xfrm>
          <a:off x="12763500" y="657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148851</xdr:rowOff>
    </xdr:from>
    <xdr:ext cx="469744" cy="259045"/>
    <xdr:sp macro="" textlink="">
      <xdr:nvSpPr>
        <xdr:cNvPr id="540" name="テキスト ボックス 539"/>
        <xdr:cNvSpPr txBox="1"/>
      </xdr:nvSpPr>
      <xdr:spPr>
        <a:xfrm>
          <a:off x="12579428" y="666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1" name="直線コネクタ 610"/>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2" name="公債費最小値テキスト"/>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3" name="直線コネクタ 612"/>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4" name="公債費最大値テキスト"/>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5" name="直線コネクタ 614"/>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170845</xdr:rowOff>
    </xdr:from>
    <xdr:to>
      <xdr:col>85</xdr:col>
      <xdr:colOff>127000</xdr:colOff>
      <xdr:row>75</xdr:row>
      <xdr:rowOff>60509</xdr:rowOff>
    </xdr:to>
    <xdr:cxnSp macro="">
      <xdr:nvCxnSpPr>
        <xdr:cNvPr id="616" name="直線コネクタ 615"/>
        <xdr:cNvCxnSpPr/>
      </xdr:nvCxnSpPr>
      <xdr:spPr>
        <a:xfrm flipV="1">
          <a:off x="15481300" y="12858145"/>
          <a:ext cx="838200" cy="6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36146</xdr:rowOff>
    </xdr:from>
    <xdr:ext cx="534377" cy="259045"/>
    <xdr:sp macro="" textlink="">
      <xdr:nvSpPr>
        <xdr:cNvPr id="617" name="公債費平均値テキスト"/>
        <xdr:cNvSpPr txBox="1"/>
      </xdr:nvSpPr>
      <xdr:spPr>
        <a:xfrm>
          <a:off x="16370300" y="13066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18" name="フローチャート: 判断 617"/>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52786</xdr:rowOff>
    </xdr:from>
    <xdr:to>
      <xdr:col>81</xdr:col>
      <xdr:colOff>50800</xdr:colOff>
      <xdr:row>75</xdr:row>
      <xdr:rowOff>60509</xdr:rowOff>
    </xdr:to>
    <xdr:cxnSp macro="">
      <xdr:nvCxnSpPr>
        <xdr:cNvPr id="619" name="直線コネクタ 618"/>
        <xdr:cNvCxnSpPr/>
      </xdr:nvCxnSpPr>
      <xdr:spPr>
        <a:xfrm>
          <a:off x="14592300" y="12911536"/>
          <a:ext cx="889000" cy="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0" name="フローチャート: 判断 619"/>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864</xdr:rowOff>
    </xdr:from>
    <xdr:ext cx="534377" cy="259045"/>
    <xdr:sp macro="" textlink="">
      <xdr:nvSpPr>
        <xdr:cNvPr id="621" name="テキスト ボックス 620"/>
        <xdr:cNvSpPr txBox="1"/>
      </xdr:nvSpPr>
      <xdr:spPr>
        <a:xfrm>
          <a:off x="15214111" y="132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52786</xdr:rowOff>
    </xdr:from>
    <xdr:to>
      <xdr:col>76</xdr:col>
      <xdr:colOff>114300</xdr:colOff>
      <xdr:row>75</xdr:row>
      <xdr:rowOff>59923</xdr:rowOff>
    </xdr:to>
    <xdr:cxnSp macro="">
      <xdr:nvCxnSpPr>
        <xdr:cNvPr id="622" name="直線コネクタ 621"/>
        <xdr:cNvCxnSpPr/>
      </xdr:nvCxnSpPr>
      <xdr:spPr>
        <a:xfrm flipV="1">
          <a:off x="13703300" y="12911536"/>
          <a:ext cx="889000" cy="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3" name="フローチャート: 判断 622"/>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9783</xdr:rowOff>
    </xdr:from>
    <xdr:ext cx="534377" cy="259045"/>
    <xdr:sp macro="" textlink="">
      <xdr:nvSpPr>
        <xdr:cNvPr id="624" name="テキスト ボックス 623"/>
        <xdr:cNvSpPr txBox="1"/>
      </xdr:nvSpPr>
      <xdr:spPr>
        <a:xfrm>
          <a:off x="14325111" y="1321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59923</xdr:rowOff>
    </xdr:from>
    <xdr:to>
      <xdr:col>71</xdr:col>
      <xdr:colOff>177800</xdr:colOff>
      <xdr:row>76</xdr:row>
      <xdr:rowOff>9813</xdr:rowOff>
    </xdr:to>
    <xdr:cxnSp macro="">
      <xdr:nvCxnSpPr>
        <xdr:cNvPr id="625" name="直線コネクタ 624"/>
        <xdr:cNvCxnSpPr/>
      </xdr:nvCxnSpPr>
      <xdr:spPr>
        <a:xfrm flipV="1">
          <a:off x="12814300" y="12918673"/>
          <a:ext cx="889000" cy="12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6" name="フローチャート: 判断 625"/>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38093</xdr:rowOff>
    </xdr:from>
    <xdr:ext cx="534377" cy="259045"/>
    <xdr:sp macro="" textlink="">
      <xdr:nvSpPr>
        <xdr:cNvPr id="627" name="テキスト ボックス 626"/>
        <xdr:cNvSpPr txBox="1"/>
      </xdr:nvSpPr>
      <xdr:spPr>
        <a:xfrm>
          <a:off x="13436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28" name="フローチャート: 判断 627"/>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32794</xdr:rowOff>
    </xdr:from>
    <xdr:ext cx="534377" cy="259045"/>
    <xdr:sp macro="" textlink="">
      <xdr:nvSpPr>
        <xdr:cNvPr id="629" name="テキスト ボックス 628"/>
        <xdr:cNvSpPr txBox="1"/>
      </xdr:nvSpPr>
      <xdr:spPr>
        <a:xfrm>
          <a:off x="12547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120045</xdr:rowOff>
    </xdr:from>
    <xdr:to>
      <xdr:col>85</xdr:col>
      <xdr:colOff>177800</xdr:colOff>
      <xdr:row>75</xdr:row>
      <xdr:rowOff>50195</xdr:rowOff>
    </xdr:to>
    <xdr:sp macro="" textlink="">
      <xdr:nvSpPr>
        <xdr:cNvPr id="635" name="楕円 634"/>
        <xdr:cNvSpPr/>
      </xdr:nvSpPr>
      <xdr:spPr>
        <a:xfrm>
          <a:off x="16268700" y="1280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142922</xdr:rowOff>
    </xdr:from>
    <xdr:ext cx="599010" cy="259045"/>
    <xdr:sp macro="" textlink="">
      <xdr:nvSpPr>
        <xdr:cNvPr id="636" name="公債費該当値テキスト"/>
        <xdr:cNvSpPr txBox="1"/>
      </xdr:nvSpPr>
      <xdr:spPr>
        <a:xfrm>
          <a:off x="16370300" y="12658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9709</xdr:rowOff>
    </xdr:from>
    <xdr:to>
      <xdr:col>81</xdr:col>
      <xdr:colOff>101600</xdr:colOff>
      <xdr:row>75</xdr:row>
      <xdr:rowOff>111309</xdr:rowOff>
    </xdr:to>
    <xdr:sp macro="" textlink="">
      <xdr:nvSpPr>
        <xdr:cNvPr id="637" name="楕円 636"/>
        <xdr:cNvSpPr/>
      </xdr:nvSpPr>
      <xdr:spPr>
        <a:xfrm>
          <a:off x="15430500" y="1286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127836</xdr:rowOff>
    </xdr:from>
    <xdr:ext cx="599010" cy="259045"/>
    <xdr:sp macro="" textlink="">
      <xdr:nvSpPr>
        <xdr:cNvPr id="638" name="テキスト ボックス 637"/>
        <xdr:cNvSpPr txBox="1"/>
      </xdr:nvSpPr>
      <xdr:spPr>
        <a:xfrm>
          <a:off x="15181795" y="12643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1986</xdr:rowOff>
    </xdr:from>
    <xdr:to>
      <xdr:col>76</xdr:col>
      <xdr:colOff>165100</xdr:colOff>
      <xdr:row>75</xdr:row>
      <xdr:rowOff>103586</xdr:rowOff>
    </xdr:to>
    <xdr:sp macro="" textlink="">
      <xdr:nvSpPr>
        <xdr:cNvPr id="639" name="楕円 638"/>
        <xdr:cNvSpPr/>
      </xdr:nvSpPr>
      <xdr:spPr>
        <a:xfrm>
          <a:off x="14541500" y="1286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120113</xdr:rowOff>
    </xdr:from>
    <xdr:ext cx="599010" cy="259045"/>
    <xdr:sp macro="" textlink="">
      <xdr:nvSpPr>
        <xdr:cNvPr id="640" name="テキスト ボックス 639"/>
        <xdr:cNvSpPr txBox="1"/>
      </xdr:nvSpPr>
      <xdr:spPr>
        <a:xfrm>
          <a:off x="14292795" y="12635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9123</xdr:rowOff>
    </xdr:from>
    <xdr:to>
      <xdr:col>72</xdr:col>
      <xdr:colOff>38100</xdr:colOff>
      <xdr:row>75</xdr:row>
      <xdr:rowOff>110723</xdr:rowOff>
    </xdr:to>
    <xdr:sp macro="" textlink="">
      <xdr:nvSpPr>
        <xdr:cNvPr id="641" name="楕円 640"/>
        <xdr:cNvSpPr/>
      </xdr:nvSpPr>
      <xdr:spPr>
        <a:xfrm>
          <a:off x="13652500" y="1286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127250</xdr:rowOff>
    </xdr:from>
    <xdr:ext cx="599010" cy="259045"/>
    <xdr:sp macro="" textlink="">
      <xdr:nvSpPr>
        <xdr:cNvPr id="642" name="テキスト ボックス 641"/>
        <xdr:cNvSpPr txBox="1"/>
      </xdr:nvSpPr>
      <xdr:spPr>
        <a:xfrm>
          <a:off x="13403795" y="1264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130464</xdr:rowOff>
    </xdr:from>
    <xdr:to>
      <xdr:col>67</xdr:col>
      <xdr:colOff>101600</xdr:colOff>
      <xdr:row>76</xdr:row>
      <xdr:rowOff>60613</xdr:rowOff>
    </xdr:to>
    <xdr:sp macro="" textlink="">
      <xdr:nvSpPr>
        <xdr:cNvPr id="643" name="楕円 642"/>
        <xdr:cNvSpPr/>
      </xdr:nvSpPr>
      <xdr:spPr>
        <a:xfrm>
          <a:off x="12763500" y="129892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77141</xdr:rowOff>
    </xdr:from>
    <xdr:ext cx="599010" cy="259045"/>
    <xdr:sp macro="" textlink="">
      <xdr:nvSpPr>
        <xdr:cNvPr id="644" name="テキスト ボックス 643"/>
        <xdr:cNvSpPr txBox="1"/>
      </xdr:nvSpPr>
      <xdr:spPr>
        <a:xfrm>
          <a:off x="12514795" y="12764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68" name="直線コネクタ 667"/>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69" name="積立金最小値テキスト"/>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0" name="直線コネクタ 669"/>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1" name="積立金最大値テキスト"/>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2" name="直線コネクタ 671"/>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50264</xdr:rowOff>
    </xdr:from>
    <xdr:to>
      <xdr:col>85</xdr:col>
      <xdr:colOff>127000</xdr:colOff>
      <xdr:row>98</xdr:row>
      <xdr:rowOff>117450</xdr:rowOff>
    </xdr:to>
    <xdr:cxnSp macro="">
      <xdr:nvCxnSpPr>
        <xdr:cNvPr id="673" name="直線コネクタ 672"/>
        <xdr:cNvCxnSpPr/>
      </xdr:nvCxnSpPr>
      <xdr:spPr>
        <a:xfrm flipV="1">
          <a:off x="15481300" y="16852364"/>
          <a:ext cx="838200" cy="6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1826</xdr:rowOff>
    </xdr:from>
    <xdr:ext cx="534377" cy="259045"/>
    <xdr:sp macro="" textlink="">
      <xdr:nvSpPr>
        <xdr:cNvPr id="674" name="積立金平均値テキスト"/>
        <xdr:cNvSpPr txBox="1"/>
      </xdr:nvSpPr>
      <xdr:spPr>
        <a:xfrm>
          <a:off x="16370300" y="16803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5" name="フローチャート: 判断 674"/>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117450</xdr:rowOff>
    </xdr:from>
    <xdr:to>
      <xdr:col>81</xdr:col>
      <xdr:colOff>50800</xdr:colOff>
      <xdr:row>98</xdr:row>
      <xdr:rowOff>134082</xdr:rowOff>
    </xdr:to>
    <xdr:cxnSp macro="">
      <xdr:nvCxnSpPr>
        <xdr:cNvPr id="676" name="直線コネクタ 675"/>
        <xdr:cNvCxnSpPr/>
      </xdr:nvCxnSpPr>
      <xdr:spPr>
        <a:xfrm flipV="1">
          <a:off x="14592300" y="16919550"/>
          <a:ext cx="889000" cy="1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7" name="フローチャート: 判断 676"/>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170321</xdr:rowOff>
    </xdr:from>
    <xdr:ext cx="534377" cy="259045"/>
    <xdr:sp macro="" textlink="">
      <xdr:nvSpPr>
        <xdr:cNvPr id="678" name="テキスト ボックス 677"/>
        <xdr:cNvSpPr txBox="1"/>
      </xdr:nvSpPr>
      <xdr:spPr>
        <a:xfrm>
          <a:off x="15214111" y="1697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126972</xdr:rowOff>
    </xdr:from>
    <xdr:to>
      <xdr:col>76</xdr:col>
      <xdr:colOff>114300</xdr:colOff>
      <xdr:row>98</xdr:row>
      <xdr:rowOff>134082</xdr:rowOff>
    </xdr:to>
    <xdr:cxnSp macro="">
      <xdr:nvCxnSpPr>
        <xdr:cNvPr id="679" name="直線コネクタ 678"/>
        <xdr:cNvCxnSpPr/>
      </xdr:nvCxnSpPr>
      <xdr:spPr>
        <a:xfrm>
          <a:off x="13703300" y="16929072"/>
          <a:ext cx="889000" cy="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0" name="フローチャート: 判断 679"/>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27964</xdr:rowOff>
    </xdr:from>
    <xdr:ext cx="534377" cy="259045"/>
    <xdr:sp macro="" textlink="">
      <xdr:nvSpPr>
        <xdr:cNvPr id="681" name="テキスト ボックス 680"/>
        <xdr:cNvSpPr txBox="1"/>
      </xdr:nvSpPr>
      <xdr:spPr>
        <a:xfrm>
          <a:off x="14325111" y="1700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126972</xdr:rowOff>
    </xdr:from>
    <xdr:to>
      <xdr:col>71</xdr:col>
      <xdr:colOff>177800</xdr:colOff>
      <xdr:row>99</xdr:row>
      <xdr:rowOff>17549</xdr:rowOff>
    </xdr:to>
    <xdr:cxnSp macro="">
      <xdr:nvCxnSpPr>
        <xdr:cNvPr id="682" name="直線コネクタ 681"/>
        <xdr:cNvCxnSpPr/>
      </xdr:nvCxnSpPr>
      <xdr:spPr>
        <a:xfrm flipV="1">
          <a:off x="12814300" y="16929072"/>
          <a:ext cx="889000" cy="6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3" name="フローチャート: 判断 682"/>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25282</xdr:rowOff>
    </xdr:from>
    <xdr:ext cx="534377" cy="259045"/>
    <xdr:sp macro="" textlink="">
      <xdr:nvSpPr>
        <xdr:cNvPr id="684" name="テキスト ボックス 683"/>
        <xdr:cNvSpPr txBox="1"/>
      </xdr:nvSpPr>
      <xdr:spPr>
        <a:xfrm>
          <a:off x="13436111" y="1699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5" name="フローチャート: 判断 684"/>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52430</xdr:rowOff>
    </xdr:from>
    <xdr:ext cx="534377" cy="259045"/>
    <xdr:sp macro="" textlink="">
      <xdr:nvSpPr>
        <xdr:cNvPr id="686" name="テキスト ボックス 685"/>
        <xdr:cNvSpPr txBox="1"/>
      </xdr:nvSpPr>
      <xdr:spPr>
        <a:xfrm>
          <a:off x="12547111" y="1668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170914</xdr:rowOff>
    </xdr:from>
    <xdr:to>
      <xdr:col>85</xdr:col>
      <xdr:colOff>177800</xdr:colOff>
      <xdr:row>98</xdr:row>
      <xdr:rowOff>101064</xdr:rowOff>
    </xdr:to>
    <xdr:sp macro="" textlink="">
      <xdr:nvSpPr>
        <xdr:cNvPr id="692" name="楕円 691"/>
        <xdr:cNvSpPr/>
      </xdr:nvSpPr>
      <xdr:spPr>
        <a:xfrm>
          <a:off x="16268700" y="1680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22341</xdr:rowOff>
    </xdr:from>
    <xdr:ext cx="534377" cy="259045"/>
    <xdr:sp macro="" textlink="">
      <xdr:nvSpPr>
        <xdr:cNvPr id="693" name="積立金該当値テキスト"/>
        <xdr:cNvSpPr txBox="1"/>
      </xdr:nvSpPr>
      <xdr:spPr>
        <a:xfrm>
          <a:off x="16370300" y="1665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66650</xdr:rowOff>
    </xdr:from>
    <xdr:to>
      <xdr:col>81</xdr:col>
      <xdr:colOff>101600</xdr:colOff>
      <xdr:row>98</xdr:row>
      <xdr:rowOff>168250</xdr:rowOff>
    </xdr:to>
    <xdr:sp macro="" textlink="">
      <xdr:nvSpPr>
        <xdr:cNvPr id="694" name="楕円 693"/>
        <xdr:cNvSpPr/>
      </xdr:nvSpPr>
      <xdr:spPr>
        <a:xfrm>
          <a:off x="15430500" y="1686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13327</xdr:rowOff>
    </xdr:from>
    <xdr:ext cx="534377" cy="259045"/>
    <xdr:sp macro="" textlink="">
      <xdr:nvSpPr>
        <xdr:cNvPr id="695" name="テキスト ボックス 694"/>
        <xdr:cNvSpPr txBox="1"/>
      </xdr:nvSpPr>
      <xdr:spPr>
        <a:xfrm>
          <a:off x="15214111" y="1664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83282</xdr:rowOff>
    </xdr:from>
    <xdr:to>
      <xdr:col>76</xdr:col>
      <xdr:colOff>165100</xdr:colOff>
      <xdr:row>99</xdr:row>
      <xdr:rowOff>13432</xdr:rowOff>
    </xdr:to>
    <xdr:sp macro="" textlink="">
      <xdr:nvSpPr>
        <xdr:cNvPr id="696" name="楕円 695"/>
        <xdr:cNvSpPr/>
      </xdr:nvSpPr>
      <xdr:spPr>
        <a:xfrm>
          <a:off x="14541500" y="1688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29959</xdr:rowOff>
    </xdr:from>
    <xdr:ext cx="534377" cy="259045"/>
    <xdr:sp macro="" textlink="">
      <xdr:nvSpPr>
        <xdr:cNvPr id="697" name="テキスト ボックス 696"/>
        <xdr:cNvSpPr txBox="1"/>
      </xdr:nvSpPr>
      <xdr:spPr>
        <a:xfrm>
          <a:off x="14325111" y="1666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76172</xdr:rowOff>
    </xdr:from>
    <xdr:to>
      <xdr:col>72</xdr:col>
      <xdr:colOff>38100</xdr:colOff>
      <xdr:row>99</xdr:row>
      <xdr:rowOff>6322</xdr:rowOff>
    </xdr:to>
    <xdr:sp macro="" textlink="">
      <xdr:nvSpPr>
        <xdr:cNvPr id="698" name="楕円 697"/>
        <xdr:cNvSpPr/>
      </xdr:nvSpPr>
      <xdr:spPr>
        <a:xfrm>
          <a:off x="13652500" y="1687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22849</xdr:rowOff>
    </xdr:from>
    <xdr:ext cx="534377" cy="259045"/>
    <xdr:sp macro="" textlink="">
      <xdr:nvSpPr>
        <xdr:cNvPr id="699" name="テキスト ボックス 698"/>
        <xdr:cNvSpPr txBox="1"/>
      </xdr:nvSpPr>
      <xdr:spPr>
        <a:xfrm>
          <a:off x="13436111" y="1665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138199</xdr:rowOff>
    </xdr:from>
    <xdr:to>
      <xdr:col>67</xdr:col>
      <xdr:colOff>101600</xdr:colOff>
      <xdr:row>99</xdr:row>
      <xdr:rowOff>68349</xdr:rowOff>
    </xdr:to>
    <xdr:sp macro="" textlink="">
      <xdr:nvSpPr>
        <xdr:cNvPr id="700" name="楕円 699"/>
        <xdr:cNvSpPr/>
      </xdr:nvSpPr>
      <xdr:spPr>
        <a:xfrm>
          <a:off x="12763500" y="1694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59476</xdr:rowOff>
    </xdr:from>
    <xdr:ext cx="534377" cy="259045"/>
    <xdr:sp macro="" textlink="">
      <xdr:nvSpPr>
        <xdr:cNvPr id="701" name="テキスト ボックス 700"/>
        <xdr:cNvSpPr txBox="1"/>
      </xdr:nvSpPr>
      <xdr:spPr>
        <a:xfrm>
          <a:off x="12547111" y="1703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3" name="直線コネクタ 722"/>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6" name="投資及び出資金最大値テキスト"/>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7" name="直線コネクタ 726"/>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156822</xdr:rowOff>
    </xdr:from>
    <xdr:to>
      <xdr:col>116</xdr:col>
      <xdr:colOff>63500</xdr:colOff>
      <xdr:row>37</xdr:row>
      <xdr:rowOff>137368</xdr:rowOff>
    </xdr:to>
    <xdr:cxnSp macro="">
      <xdr:nvCxnSpPr>
        <xdr:cNvPr id="728" name="直線コネクタ 727"/>
        <xdr:cNvCxnSpPr/>
      </xdr:nvCxnSpPr>
      <xdr:spPr>
        <a:xfrm flipV="1">
          <a:off x="21323300" y="6157572"/>
          <a:ext cx="838200" cy="32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149692</xdr:rowOff>
    </xdr:from>
    <xdr:ext cx="469744" cy="259045"/>
    <xdr:sp macro="" textlink="">
      <xdr:nvSpPr>
        <xdr:cNvPr id="729" name="投資及び出資金平均値テキスト"/>
        <xdr:cNvSpPr txBox="1"/>
      </xdr:nvSpPr>
      <xdr:spPr>
        <a:xfrm>
          <a:off x="22212300" y="6493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0" name="フローチャート: 判断 729"/>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137368</xdr:rowOff>
    </xdr:from>
    <xdr:to>
      <xdr:col>111</xdr:col>
      <xdr:colOff>177800</xdr:colOff>
      <xdr:row>38</xdr:row>
      <xdr:rowOff>127081</xdr:rowOff>
    </xdr:to>
    <xdr:cxnSp macro="">
      <xdr:nvCxnSpPr>
        <xdr:cNvPr id="731" name="直線コネクタ 730"/>
        <xdr:cNvCxnSpPr/>
      </xdr:nvCxnSpPr>
      <xdr:spPr>
        <a:xfrm flipV="1">
          <a:off x="20434300" y="6481018"/>
          <a:ext cx="889000" cy="16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2" name="フローチャート: 判断 731"/>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117436</xdr:rowOff>
    </xdr:from>
    <xdr:ext cx="469744" cy="259045"/>
    <xdr:sp macro="" textlink="">
      <xdr:nvSpPr>
        <xdr:cNvPr id="733" name="テキスト ボックス 732"/>
        <xdr:cNvSpPr txBox="1"/>
      </xdr:nvSpPr>
      <xdr:spPr>
        <a:xfrm>
          <a:off x="21088428" y="663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127081</xdr:rowOff>
    </xdr:from>
    <xdr:to>
      <xdr:col>107</xdr:col>
      <xdr:colOff>50800</xdr:colOff>
      <xdr:row>38</xdr:row>
      <xdr:rowOff>127378</xdr:rowOff>
    </xdr:to>
    <xdr:cxnSp macro="">
      <xdr:nvCxnSpPr>
        <xdr:cNvPr id="734" name="直線コネクタ 733"/>
        <xdr:cNvCxnSpPr/>
      </xdr:nvCxnSpPr>
      <xdr:spPr>
        <a:xfrm flipV="1">
          <a:off x="19545300" y="6642181"/>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5" name="フローチャート: 判断 734"/>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154883</xdr:rowOff>
    </xdr:from>
    <xdr:ext cx="469744" cy="259045"/>
    <xdr:sp macro="" textlink="">
      <xdr:nvSpPr>
        <xdr:cNvPr id="736" name="テキスト ボックス 735"/>
        <xdr:cNvSpPr txBox="1"/>
      </xdr:nvSpPr>
      <xdr:spPr>
        <a:xfrm>
          <a:off x="20199428" y="63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127378</xdr:rowOff>
    </xdr:from>
    <xdr:to>
      <xdr:col>102</xdr:col>
      <xdr:colOff>114300</xdr:colOff>
      <xdr:row>38</xdr:row>
      <xdr:rowOff>139700</xdr:rowOff>
    </xdr:to>
    <xdr:cxnSp macro="">
      <xdr:nvCxnSpPr>
        <xdr:cNvPr id="737" name="直線コネクタ 736"/>
        <xdr:cNvCxnSpPr/>
      </xdr:nvCxnSpPr>
      <xdr:spPr>
        <a:xfrm flipV="1">
          <a:off x="18656300" y="6642478"/>
          <a:ext cx="889000" cy="1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38" name="フローチャート: 判断 737"/>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156324</xdr:rowOff>
    </xdr:from>
    <xdr:ext cx="469744" cy="259045"/>
    <xdr:sp macro="" textlink="">
      <xdr:nvSpPr>
        <xdr:cNvPr id="739" name="テキスト ボックス 738"/>
        <xdr:cNvSpPr txBox="1"/>
      </xdr:nvSpPr>
      <xdr:spPr>
        <a:xfrm>
          <a:off x="19310428" y="632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0" name="フローチャート: 判断 739"/>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153786</xdr:rowOff>
    </xdr:from>
    <xdr:ext cx="469744" cy="259045"/>
    <xdr:sp macro="" textlink="">
      <xdr:nvSpPr>
        <xdr:cNvPr id="741" name="テキスト ボックス 740"/>
        <xdr:cNvSpPr txBox="1"/>
      </xdr:nvSpPr>
      <xdr:spPr>
        <a:xfrm>
          <a:off x="18421428" y="632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106022</xdr:rowOff>
    </xdr:from>
    <xdr:to>
      <xdr:col>116</xdr:col>
      <xdr:colOff>114300</xdr:colOff>
      <xdr:row>36</xdr:row>
      <xdr:rowOff>36172</xdr:rowOff>
    </xdr:to>
    <xdr:sp macro="" textlink="">
      <xdr:nvSpPr>
        <xdr:cNvPr id="747" name="楕円 746"/>
        <xdr:cNvSpPr/>
      </xdr:nvSpPr>
      <xdr:spPr>
        <a:xfrm>
          <a:off x="22110700" y="610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128899</xdr:rowOff>
    </xdr:from>
    <xdr:ext cx="534377" cy="259045"/>
    <xdr:sp macro="" textlink="">
      <xdr:nvSpPr>
        <xdr:cNvPr id="748" name="投資及び出資金該当値テキスト"/>
        <xdr:cNvSpPr txBox="1"/>
      </xdr:nvSpPr>
      <xdr:spPr>
        <a:xfrm>
          <a:off x="22212300" y="595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86568</xdr:rowOff>
    </xdr:from>
    <xdr:to>
      <xdr:col>112</xdr:col>
      <xdr:colOff>38100</xdr:colOff>
      <xdr:row>38</xdr:row>
      <xdr:rowOff>16718</xdr:rowOff>
    </xdr:to>
    <xdr:sp macro="" textlink="">
      <xdr:nvSpPr>
        <xdr:cNvPr id="749" name="楕円 748"/>
        <xdr:cNvSpPr/>
      </xdr:nvSpPr>
      <xdr:spPr>
        <a:xfrm>
          <a:off x="21272500" y="643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33245</xdr:rowOff>
    </xdr:from>
    <xdr:ext cx="469744" cy="259045"/>
    <xdr:sp macro="" textlink="">
      <xdr:nvSpPr>
        <xdr:cNvPr id="750" name="テキスト ボックス 749"/>
        <xdr:cNvSpPr txBox="1"/>
      </xdr:nvSpPr>
      <xdr:spPr>
        <a:xfrm>
          <a:off x="21088428" y="620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76281</xdr:rowOff>
    </xdr:from>
    <xdr:to>
      <xdr:col>107</xdr:col>
      <xdr:colOff>101600</xdr:colOff>
      <xdr:row>39</xdr:row>
      <xdr:rowOff>6431</xdr:rowOff>
    </xdr:to>
    <xdr:sp macro="" textlink="">
      <xdr:nvSpPr>
        <xdr:cNvPr id="751" name="楕円 750"/>
        <xdr:cNvSpPr/>
      </xdr:nvSpPr>
      <xdr:spPr>
        <a:xfrm>
          <a:off x="20383500" y="659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169008</xdr:rowOff>
    </xdr:from>
    <xdr:ext cx="378565" cy="259045"/>
    <xdr:sp macro="" textlink="">
      <xdr:nvSpPr>
        <xdr:cNvPr id="752" name="テキスト ボックス 751"/>
        <xdr:cNvSpPr txBox="1"/>
      </xdr:nvSpPr>
      <xdr:spPr>
        <a:xfrm>
          <a:off x="20245017" y="6684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76578</xdr:rowOff>
    </xdr:from>
    <xdr:to>
      <xdr:col>102</xdr:col>
      <xdr:colOff>165100</xdr:colOff>
      <xdr:row>39</xdr:row>
      <xdr:rowOff>6728</xdr:rowOff>
    </xdr:to>
    <xdr:sp macro="" textlink="">
      <xdr:nvSpPr>
        <xdr:cNvPr id="753" name="楕円 752"/>
        <xdr:cNvSpPr/>
      </xdr:nvSpPr>
      <xdr:spPr>
        <a:xfrm>
          <a:off x="19494500" y="659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169305</xdr:rowOff>
    </xdr:from>
    <xdr:ext cx="378565" cy="259045"/>
    <xdr:sp macro="" textlink="">
      <xdr:nvSpPr>
        <xdr:cNvPr id="754" name="テキスト ボックス 753"/>
        <xdr:cNvSpPr txBox="1"/>
      </xdr:nvSpPr>
      <xdr:spPr>
        <a:xfrm>
          <a:off x="19356017" y="6684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0" name="直線コネクタ 779"/>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3" name="貸付金最大値テキスト"/>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4" name="直線コネクタ 783"/>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16084</xdr:rowOff>
    </xdr:from>
    <xdr:to>
      <xdr:col>116</xdr:col>
      <xdr:colOff>63500</xdr:colOff>
      <xdr:row>59</xdr:row>
      <xdr:rowOff>17132</xdr:rowOff>
    </xdr:to>
    <xdr:cxnSp macro="">
      <xdr:nvCxnSpPr>
        <xdr:cNvPr id="785" name="直線コネクタ 784"/>
        <xdr:cNvCxnSpPr/>
      </xdr:nvCxnSpPr>
      <xdr:spPr>
        <a:xfrm>
          <a:off x="21323300" y="10131634"/>
          <a:ext cx="8382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131627</xdr:rowOff>
    </xdr:from>
    <xdr:ext cx="469744" cy="259045"/>
    <xdr:sp macro="" textlink="">
      <xdr:nvSpPr>
        <xdr:cNvPr id="786" name="貸付金平均値テキスト"/>
        <xdr:cNvSpPr txBox="1"/>
      </xdr:nvSpPr>
      <xdr:spPr>
        <a:xfrm>
          <a:off x="22212300" y="990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7" name="フローチャート: 判断 786"/>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13094</xdr:rowOff>
    </xdr:from>
    <xdr:to>
      <xdr:col>111</xdr:col>
      <xdr:colOff>177800</xdr:colOff>
      <xdr:row>59</xdr:row>
      <xdr:rowOff>16084</xdr:rowOff>
    </xdr:to>
    <xdr:cxnSp macro="">
      <xdr:nvCxnSpPr>
        <xdr:cNvPr id="788" name="直線コネクタ 787"/>
        <xdr:cNvCxnSpPr/>
      </xdr:nvCxnSpPr>
      <xdr:spPr>
        <a:xfrm>
          <a:off x="20434300" y="10128644"/>
          <a:ext cx="889000" cy="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89" name="フローチャート: 判断 788"/>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50493</xdr:rowOff>
    </xdr:from>
    <xdr:ext cx="469744" cy="259045"/>
    <xdr:sp macro="" textlink="">
      <xdr:nvSpPr>
        <xdr:cNvPr id="790" name="テキスト ボックス 789"/>
        <xdr:cNvSpPr txBox="1"/>
      </xdr:nvSpPr>
      <xdr:spPr>
        <a:xfrm>
          <a:off x="21088428" y="98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12732</xdr:rowOff>
    </xdr:from>
    <xdr:to>
      <xdr:col>107</xdr:col>
      <xdr:colOff>50800</xdr:colOff>
      <xdr:row>59</xdr:row>
      <xdr:rowOff>13094</xdr:rowOff>
    </xdr:to>
    <xdr:cxnSp macro="">
      <xdr:nvCxnSpPr>
        <xdr:cNvPr id="791" name="直線コネクタ 790"/>
        <xdr:cNvCxnSpPr/>
      </xdr:nvCxnSpPr>
      <xdr:spPr>
        <a:xfrm>
          <a:off x="19545300" y="10128282"/>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2" name="フローチャート: 判断 791"/>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60285</xdr:rowOff>
    </xdr:from>
    <xdr:ext cx="469744" cy="259045"/>
    <xdr:sp macro="" textlink="">
      <xdr:nvSpPr>
        <xdr:cNvPr id="793" name="テキスト ボックス 792"/>
        <xdr:cNvSpPr txBox="1"/>
      </xdr:nvSpPr>
      <xdr:spPr>
        <a:xfrm>
          <a:off x="20199428" y="983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12732</xdr:rowOff>
    </xdr:from>
    <xdr:to>
      <xdr:col>102</xdr:col>
      <xdr:colOff>114300</xdr:colOff>
      <xdr:row>59</xdr:row>
      <xdr:rowOff>14827</xdr:rowOff>
    </xdr:to>
    <xdr:cxnSp macro="">
      <xdr:nvCxnSpPr>
        <xdr:cNvPr id="794" name="直線コネクタ 793"/>
        <xdr:cNvCxnSpPr/>
      </xdr:nvCxnSpPr>
      <xdr:spPr>
        <a:xfrm flipV="1">
          <a:off x="18656300" y="10128282"/>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5" name="フローチャート: 判断 794"/>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60018</xdr:rowOff>
    </xdr:from>
    <xdr:ext cx="469744" cy="259045"/>
    <xdr:sp macro="" textlink="">
      <xdr:nvSpPr>
        <xdr:cNvPr id="796" name="テキスト ボックス 795"/>
        <xdr:cNvSpPr txBox="1"/>
      </xdr:nvSpPr>
      <xdr:spPr>
        <a:xfrm>
          <a:off x="19310428" y="983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7" name="フローチャート: 判断 796"/>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48112</xdr:rowOff>
    </xdr:from>
    <xdr:ext cx="469744" cy="259045"/>
    <xdr:sp macro="" textlink="">
      <xdr:nvSpPr>
        <xdr:cNvPr id="798" name="テキスト ボックス 797"/>
        <xdr:cNvSpPr txBox="1"/>
      </xdr:nvSpPr>
      <xdr:spPr>
        <a:xfrm>
          <a:off x="18421428" y="98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137782</xdr:rowOff>
    </xdr:from>
    <xdr:to>
      <xdr:col>116</xdr:col>
      <xdr:colOff>114300</xdr:colOff>
      <xdr:row>59</xdr:row>
      <xdr:rowOff>67932</xdr:rowOff>
    </xdr:to>
    <xdr:sp macro="" textlink="">
      <xdr:nvSpPr>
        <xdr:cNvPr id="804" name="楕円 803"/>
        <xdr:cNvSpPr/>
      </xdr:nvSpPr>
      <xdr:spPr>
        <a:xfrm>
          <a:off x="22110700" y="1008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87177</xdr:rowOff>
    </xdr:from>
    <xdr:ext cx="469744" cy="259045"/>
    <xdr:sp macro="" textlink="">
      <xdr:nvSpPr>
        <xdr:cNvPr id="805" name="貸付金該当値テキスト"/>
        <xdr:cNvSpPr txBox="1"/>
      </xdr:nvSpPr>
      <xdr:spPr>
        <a:xfrm>
          <a:off x="22212300" y="1003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136734</xdr:rowOff>
    </xdr:from>
    <xdr:to>
      <xdr:col>112</xdr:col>
      <xdr:colOff>38100</xdr:colOff>
      <xdr:row>59</xdr:row>
      <xdr:rowOff>66884</xdr:rowOff>
    </xdr:to>
    <xdr:sp macro="" textlink="">
      <xdr:nvSpPr>
        <xdr:cNvPr id="806" name="楕円 805"/>
        <xdr:cNvSpPr/>
      </xdr:nvSpPr>
      <xdr:spPr>
        <a:xfrm>
          <a:off x="21272500" y="1008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58011</xdr:rowOff>
    </xdr:from>
    <xdr:ext cx="469744" cy="259045"/>
    <xdr:sp macro="" textlink="">
      <xdr:nvSpPr>
        <xdr:cNvPr id="807" name="テキスト ボックス 806"/>
        <xdr:cNvSpPr txBox="1"/>
      </xdr:nvSpPr>
      <xdr:spPr>
        <a:xfrm>
          <a:off x="21088428" y="10173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133744</xdr:rowOff>
    </xdr:from>
    <xdr:to>
      <xdr:col>107</xdr:col>
      <xdr:colOff>101600</xdr:colOff>
      <xdr:row>59</xdr:row>
      <xdr:rowOff>63894</xdr:rowOff>
    </xdr:to>
    <xdr:sp macro="" textlink="">
      <xdr:nvSpPr>
        <xdr:cNvPr id="808" name="楕円 807"/>
        <xdr:cNvSpPr/>
      </xdr:nvSpPr>
      <xdr:spPr>
        <a:xfrm>
          <a:off x="20383500" y="1007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55021</xdr:rowOff>
    </xdr:from>
    <xdr:ext cx="469744" cy="259045"/>
    <xdr:sp macro="" textlink="">
      <xdr:nvSpPr>
        <xdr:cNvPr id="809" name="テキスト ボックス 808"/>
        <xdr:cNvSpPr txBox="1"/>
      </xdr:nvSpPr>
      <xdr:spPr>
        <a:xfrm>
          <a:off x="20199428" y="1017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133382</xdr:rowOff>
    </xdr:from>
    <xdr:to>
      <xdr:col>102</xdr:col>
      <xdr:colOff>165100</xdr:colOff>
      <xdr:row>59</xdr:row>
      <xdr:rowOff>63532</xdr:rowOff>
    </xdr:to>
    <xdr:sp macro="" textlink="">
      <xdr:nvSpPr>
        <xdr:cNvPr id="810" name="楕円 809"/>
        <xdr:cNvSpPr/>
      </xdr:nvSpPr>
      <xdr:spPr>
        <a:xfrm>
          <a:off x="19494500" y="1007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54659</xdr:rowOff>
    </xdr:from>
    <xdr:ext cx="469744" cy="259045"/>
    <xdr:sp macro="" textlink="">
      <xdr:nvSpPr>
        <xdr:cNvPr id="811" name="テキスト ボックス 810"/>
        <xdr:cNvSpPr txBox="1"/>
      </xdr:nvSpPr>
      <xdr:spPr>
        <a:xfrm>
          <a:off x="19310428" y="1017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135477</xdr:rowOff>
    </xdr:from>
    <xdr:to>
      <xdr:col>98</xdr:col>
      <xdr:colOff>38100</xdr:colOff>
      <xdr:row>59</xdr:row>
      <xdr:rowOff>65627</xdr:rowOff>
    </xdr:to>
    <xdr:sp macro="" textlink="">
      <xdr:nvSpPr>
        <xdr:cNvPr id="812" name="楕円 811"/>
        <xdr:cNvSpPr/>
      </xdr:nvSpPr>
      <xdr:spPr>
        <a:xfrm>
          <a:off x="18605500" y="1007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56754</xdr:rowOff>
    </xdr:from>
    <xdr:ext cx="469744" cy="259045"/>
    <xdr:sp macro="" textlink="">
      <xdr:nvSpPr>
        <xdr:cNvPr id="813" name="テキスト ボックス 812"/>
        <xdr:cNvSpPr txBox="1"/>
      </xdr:nvSpPr>
      <xdr:spPr>
        <a:xfrm>
          <a:off x="18421428" y="1017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38" name="直線コネクタ 837"/>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39" name="繰出金最小値テキスト"/>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0" name="直線コネクタ 839"/>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1" name="繰出金最大値テキスト"/>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2" name="直線コネクタ 841"/>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65557</xdr:rowOff>
    </xdr:from>
    <xdr:to>
      <xdr:col>116</xdr:col>
      <xdr:colOff>63500</xdr:colOff>
      <xdr:row>76</xdr:row>
      <xdr:rowOff>76988</xdr:rowOff>
    </xdr:to>
    <xdr:cxnSp macro="">
      <xdr:nvCxnSpPr>
        <xdr:cNvPr id="843" name="直線コネクタ 842"/>
        <xdr:cNvCxnSpPr/>
      </xdr:nvCxnSpPr>
      <xdr:spPr>
        <a:xfrm flipV="1">
          <a:off x="21323300" y="13095757"/>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23880</xdr:rowOff>
    </xdr:from>
    <xdr:ext cx="534377" cy="259045"/>
    <xdr:sp macro="" textlink="">
      <xdr:nvSpPr>
        <xdr:cNvPr id="844" name="繰出金平均値テキスト"/>
        <xdr:cNvSpPr txBox="1"/>
      </xdr:nvSpPr>
      <xdr:spPr>
        <a:xfrm>
          <a:off x="22212300" y="1288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5" name="フローチャート: 判断 844"/>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1346</xdr:rowOff>
    </xdr:from>
    <xdr:to>
      <xdr:col>111</xdr:col>
      <xdr:colOff>177800</xdr:colOff>
      <xdr:row>76</xdr:row>
      <xdr:rowOff>76988</xdr:rowOff>
    </xdr:to>
    <xdr:cxnSp macro="">
      <xdr:nvCxnSpPr>
        <xdr:cNvPr id="846" name="直線コネクタ 845"/>
        <xdr:cNvCxnSpPr/>
      </xdr:nvCxnSpPr>
      <xdr:spPr>
        <a:xfrm>
          <a:off x="20434300" y="12860096"/>
          <a:ext cx="889000" cy="2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7" name="フローチャート: 判断 846"/>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112044</xdr:rowOff>
    </xdr:from>
    <xdr:ext cx="534377" cy="259045"/>
    <xdr:sp macro="" textlink="">
      <xdr:nvSpPr>
        <xdr:cNvPr id="848" name="テキスト ボックス 847"/>
        <xdr:cNvSpPr txBox="1"/>
      </xdr:nvSpPr>
      <xdr:spPr>
        <a:xfrm>
          <a:off x="21056111" y="1279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1346</xdr:rowOff>
    </xdr:from>
    <xdr:to>
      <xdr:col>107</xdr:col>
      <xdr:colOff>50800</xdr:colOff>
      <xdr:row>75</xdr:row>
      <xdr:rowOff>32283</xdr:rowOff>
    </xdr:to>
    <xdr:cxnSp macro="">
      <xdr:nvCxnSpPr>
        <xdr:cNvPr id="849" name="直線コネクタ 848"/>
        <xdr:cNvCxnSpPr/>
      </xdr:nvCxnSpPr>
      <xdr:spPr>
        <a:xfrm flipV="1">
          <a:off x="19545300" y="12860096"/>
          <a:ext cx="889000" cy="3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0" name="フローチャート: 判断 849"/>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49382</xdr:rowOff>
    </xdr:from>
    <xdr:ext cx="534377" cy="259045"/>
    <xdr:sp macro="" textlink="">
      <xdr:nvSpPr>
        <xdr:cNvPr id="851" name="テキスト ボックス 850"/>
        <xdr:cNvSpPr txBox="1"/>
      </xdr:nvSpPr>
      <xdr:spPr>
        <a:xfrm>
          <a:off x="20167111" y="1307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32283</xdr:rowOff>
    </xdr:from>
    <xdr:to>
      <xdr:col>102</xdr:col>
      <xdr:colOff>114300</xdr:colOff>
      <xdr:row>75</xdr:row>
      <xdr:rowOff>130988</xdr:rowOff>
    </xdr:to>
    <xdr:cxnSp macro="">
      <xdr:nvCxnSpPr>
        <xdr:cNvPr id="852" name="直線コネクタ 851"/>
        <xdr:cNvCxnSpPr/>
      </xdr:nvCxnSpPr>
      <xdr:spPr>
        <a:xfrm flipV="1">
          <a:off x="18656300" y="12891033"/>
          <a:ext cx="889000" cy="9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3" name="フローチャート: 判断 852"/>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62628</xdr:rowOff>
    </xdr:from>
    <xdr:ext cx="534377" cy="259045"/>
    <xdr:sp macro="" textlink="">
      <xdr:nvSpPr>
        <xdr:cNvPr id="854" name="テキスト ボックス 853"/>
        <xdr:cNvSpPr txBox="1"/>
      </xdr:nvSpPr>
      <xdr:spPr>
        <a:xfrm>
          <a:off x="19278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5" name="フローチャート: 判断 854"/>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55211</xdr:rowOff>
    </xdr:from>
    <xdr:ext cx="534377" cy="259045"/>
    <xdr:sp macro="" textlink="">
      <xdr:nvSpPr>
        <xdr:cNvPr id="856" name="テキスト ボックス 855"/>
        <xdr:cNvSpPr txBox="1"/>
      </xdr:nvSpPr>
      <xdr:spPr>
        <a:xfrm>
          <a:off x="18389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14757</xdr:rowOff>
    </xdr:from>
    <xdr:to>
      <xdr:col>116</xdr:col>
      <xdr:colOff>114300</xdr:colOff>
      <xdr:row>76</xdr:row>
      <xdr:rowOff>116357</xdr:rowOff>
    </xdr:to>
    <xdr:sp macro="" textlink="">
      <xdr:nvSpPr>
        <xdr:cNvPr id="862" name="楕円 861"/>
        <xdr:cNvSpPr/>
      </xdr:nvSpPr>
      <xdr:spPr>
        <a:xfrm>
          <a:off x="22110700" y="1304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164634</xdr:rowOff>
    </xdr:from>
    <xdr:ext cx="534377" cy="259045"/>
    <xdr:sp macro="" textlink="">
      <xdr:nvSpPr>
        <xdr:cNvPr id="863" name="繰出金該当値テキスト"/>
        <xdr:cNvSpPr txBox="1"/>
      </xdr:nvSpPr>
      <xdr:spPr>
        <a:xfrm>
          <a:off x="22212300" y="130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26188</xdr:rowOff>
    </xdr:from>
    <xdr:to>
      <xdr:col>112</xdr:col>
      <xdr:colOff>38100</xdr:colOff>
      <xdr:row>76</xdr:row>
      <xdr:rowOff>127788</xdr:rowOff>
    </xdr:to>
    <xdr:sp macro="" textlink="">
      <xdr:nvSpPr>
        <xdr:cNvPr id="864" name="楕円 863"/>
        <xdr:cNvSpPr/>
      </xdr:nvSpPr>
      <xdr:spPr>
        <a:xfrm>
          <a:off x="21272500" y="1305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118915</xdr:rowOff>
    </xdr:from>
    <xdr:ext cx="534377" cy="259045"/>
    <xdr:sp macro="" textlink="">
      <xdr:nvSpPr>
        <xdr:cNvPr id="865" name="テキスト ボックス 864"/>
        <xdr:cNvSpPr txBox="1"/>
      </xdr:nvSpPr>
      <xdr:spPr>
        <a:xfrm>
          <a:off x="21056111" y="1314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121996</xdr:rowOff>
    </xdr:from>
    <xdr:to>
      <xdr:col>107</xdr:col>
      <xdr:colOff>101600</xdr:colOff>
      <xdr:row>75</xdr:row>
      <xdr:rowOff>52146</xdr:rowOff>
    </xdr:to>
    <xdr:sp macro="" textlink="">
      <xdr:nvSpPr>
        <xdr:cNvPr id="866" name="楕円 865"/>
        <xdr:cNvSpPr/>
      </xdr:nvSpPr>
      <xdr:spPr>
        <a:xfrm>
          <a:off x="20383500" y="1280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68673</xdr:rowOff>
    </xdr:from>
    <xdr:ext cx="534377" cy="259045"/>
    <xdr:sp macro="" textlink="">
      <xdr:nvSpPr>
        <xdr:cNvPr id="867" name="テキスト ボックス 866"/>
        <xdr:cNvSpPr txBox="1"/>
      </xdr:nvSpPr>
      <xdr:spPr>
        <a:xfrm>
          <a:off x="20167111" y="1258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152933</xdr:rowOff>
    </xdr:from>
    <xdr:to>
      <xdr:col>102</xdr:col>
      <xdr:colOff>165100</xdr:colOff>
      <xdr:row>75</xdr:row>
      <xdr:rowOff>83083</xdr:rowOff>
    </xdr:to>
    <xdr:sp macro="" textlink="">
      <xdr:nvSpPr>
        <xdr:cNvPr id="868" name="楕円 867"/>
        <xdr:cNvSpPr/>
      </xdr:nvSpPr>
      <xdr:spPr>
        <a:xfrm>
          <a:off x="19494500" y="1284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99610</xdr:rowOff>
    </xdr:from>
    <xdr:ext cx="534377" cy="259045"/>
    <xdr:sp macro="" textlink="">
      <xdr:nvSpPr>
        <xdr:cNvPr id="869" name="テキスト ボックス 868"/>
        <xdr:cNvSpPr txBox="1"/>
      </xdr:nvSpPr>
      <xdr:spPr>
        <a:xfrm>
          <a:off x="19278111" y="1261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80188</xdr:rowOff>
    </xdr:from>
    <xdr:to>
      <xdr:col>98</xdr:col>
      <xdr:colOff>38100</xdr:colOff>
      <xdr:row>76</xdr:row>
      <xdr:rowOff>10337</xdr:rowOff>
    </xdr:to>
    <xdr:sp macro="" textlink="">
      <xdr:nvSpPr>
        <xdr:cNvPr id="870" name="楕円 869"/>
        <xdr:cNvSpPr/>
      </xdr:nvSpPr>
      <xdr:spPr>
        <a:xfrm>
          <a:off x="18605500" y="129389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26865</xdr:rowOff>
    </xdr:from>
    <xdr:ext cx="534377" cy="259045"/>
    <xdr:sp macro="" textlink="">
      <xdr:nvSpPr>
        <xdr:cNvPr id="871" name="テキスト ボックス 870"/>
        <xdr:cNvSpPr txBox="1"/>
      </xdr:nvSpPr>
      <xdr:spPr>
        <a:xfrm>
          <a:off x="18389111" y="1271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1,093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千円）となっている。主な構成項目のうち、人件費については、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年間の推移を見ると上昇傾向にある。人口が減少傾向であることに対し、各種事業実施に伴う会計年度任用職員関連経費の増が主な要因である。 補助費についても</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間の推移を見ると上昇傾向にあるが、これは新型コロナウイルス対策関連事業によるものが主な要因である。なお、今年度の補助費が類似団体と比較し高い状態にあるのは畜産競争力強化整備事業費補助金の増が主な要因である。普通建設事業費（新規整備）については前年度比でやや減少しているが、これは前年度実施した上有住地区公民館新築工事及び町営住宅新築事業に係る費用が減となったことが主な要因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公債費については、類似団体と比べて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61,368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千円高い状況となっている。これは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から類似団体区分の変更により、比較団体に過疎地域の指定を受けていない団体が多く含まれたため、過疎債に係る元利償還金の差が出たものと推測される。また、</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に実施したすみた荘（特別養護老人ホーム）建設事業に係る公債費の元金償還が本格的に開始されたことにより、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以降の公債費が大きく増加したことも影響しているものと考えられる。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全体として、新型コロナウイルス対策関連に伴う事業実施等により大きく増となった前年と比較して歳出決算総額は△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248,876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千円となり、決算総額に対する住民一人当たりのコストは前年度比△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岩手県住田町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5,050
4,975
334.84
5,745,470
5,519,070
20,405
3,505,318
5,603,624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62738</xdr:rowOff>
    </xdr:from>
    <xdr:to>
      <xdr:col>24</xdr:col>
      <xdr:colOff>63500</xdr:colOff>
      <xdr:row>32</xdr:row>
      <xdr:rowOff>85446</xdr:rowOff>
    </xdr:to>
    <xdr:cxnSp macro="">
      <xdr:nvCxnSpPr>
        <xdr:cNvPr id="59" name="直線コネクタ 58"/>
        <xdr:cNvCxnSpPr/>
      </xdr:nvCxnSpPr>
      <xdr:spPr>
        <a:xfrm flipV="1">
          <a:off x="3797300" y="5549138"/>
          <a:ext cx="838200" cy="2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52087</xdr:rowOff>
    </xdr:from>
    <xdr:ext cx="469744" cy="259045"/>
    <xdr:sp macro="" textlink="">
      <xdr:nvSpPr>
        <xdr:cNvPr id="60" name="議会費平均値テキスト"/>
        <xdr:cNvSpPr txBox="1"/>
      </xdr:nvSpPr>
      <xdr:spPr>
        <a:xfrm>
          <a:off x="4686300" y="605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60757</xdr:rowOff>
    </xdr:from>
    <xdr:to>
      <xdr:col>19</xdr:col>
      <xdr:colOff>177800</xdr:colOff>
      <xdr:row>32</xdr:row>
      <xdr:rowOff>85446</xdr:rowOff>
    </xdr:to>
    <xdr:cxnSp macro="">
      <xdr:nvCxnSpPr>
        <xdr:cNvPr id="62" name="直線コネクタ 61"/>
        <xdr:cNvCxnSpPr/>
      </xdr:nvCxnSpPr>
      <xdr:spPr>
        <a:xfrm>
          <a:off x="2908300" y="5547157"/>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21302</xdr:rowOff>
    </xdr:from>
    <xdr:ext cx="469744" cy="259045"/>
    <xdr:sp macro="" textlink="">
      <xdr:nvSpPr>
        <xdr:cNvPr id="64" name="テキスト ボックス 63"/>
        <xdr:cNvSpPr txBox="1"/>
      </xdr:nvSpPr>
      <xdr:spPr>
        <a:xfrm>
          <a:off x="3562428" y="619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60757</xdr:rowOff>
    </xdr:from>
    <xdr:to>
      <xdr:col>15</xdr:col>
      <xdr:colOff>50800</xdr:colOff>
      <xdr:row>32</xdr:row>
      <xdr:rowOff>85293</xdr:rowOff>
    </xdr:to>
    <xdr:cxnSp macro="">
      <xdr:nvCxnSpPr>
        <xdr:cNvPr id="65" name="直線コネクタ 64"/>
        <xdr:cNvCxnSpPr/>
      </xdr:nvCxnSpPr>
      <xdr:spPr>
        <a:xfrm flipV="1">
          <a:off x="2019300" y="5547157"/>
          <a:ext cx="889000" cy="2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148404</xdr:rowOff>
    </xdr:from>
    <xdr:ext cx="469744" cy="259045"/>
    <xdr:sp macro="" textlink="">
      <xdr:nvSpPr>
        <xdr:cNvPr id="67" name="テキスト ボックス 66"/>
        <xdr:cNvSpPr txBox="1"/>
      </xdr:nvSpPr>
      <xdr:spPr>
        <a:xfrm>
          <a:off x="2673428" y="614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85293</xdr:rowOff>
    </xdr:from>
    <xdr:to>
      <xdr:col>10</xdr:col>
      <xdr:colOff>114300</xdr:colOff>
      <xdr:row>33</xdr:row>
      <xdr:rowOff>4674</xdr:rowOff>
    </xdr:to>
    <xdr:cxnSp macro="">
      <xdr:nvCxnSpPr>
        <xdr:cNvPr id="68" name="直線コネクタ 67"/>
        <xdr:cNvCxnSpPr/>
      </xdr:nvCxnSpPr>
      <xdr:spPr>
        <a:xfrm flipV="1">
          <a:off x="1130300" y="5571693"/>
          <a:ext cx="889000" cy="9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23436</xdr:rowOff>
    </xdr:from>
    <xdr:ext cx="469744" cy="259045"/>
    <xdr:sp macro="" textlink="">
      <xdr:nvSpPr>
        <xdr:cNvPr id="70" name="テキスト ボックス 69"/>
        <xdr:cNvSpPr txBox="1"/>
      </xdr:nvSpPr>
      <xdr:spPr>
        <a:xfrm>
          <a:off x="1784428" y="619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29227</xdr:rowOff>
    </xdr:from>
    <xdr:ext cx="469744" cy="259045"/>
    <xdr:sp macro="" textlink="">
      <xdr:nvSpPr>
        <xdr:cNvPr id="72" name="テキスト ボックス 71"/>
        <xdr:cNvSpPr txBox="1"/>
      </xdr:nvSpPr>
      <xdr:spPr>
        <a:xfrm>
          <a:off x="895428"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11938</xdr:rowOff>
    </xdr:from>
    <xdr:to>
      <xdr:col>24</xdr:col>
      <xdr:colOff>114300</xdr:colOff>
      <xdr:row>32</xdr:row>
      <xdr:rowOff>113538</xdr:rowOff>
    </xdr:to>
    <xdr:sp macro="" textlink="">
      <xdr:nvSpPr>
        <xdr:cNvPr id="78" name="楕円 77"/>
        <xdr:cNvSpPr/>
      </xdr:nvSpPr>
      <xdr:spPr>
        <a:xfrm>
          <a:off x="4584700" y="549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34815</xdr:rowOff>
    </xdr:from>
    <xdr:ext cx="534377" cy="259045"/>
    <xdr:sp macro="" textlink="">
      <xdr:nvSpPr>
        <xdr:cNvPr id="79" name="議会費該当値テキスト"/>
        <xdr:cNvSpPr txBox="1"/>
      </xdr:nvSpPr>
      <xdr:spPr>
        <a:xfrm>
          <a:off x="4686300" y="534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34646</xdr:rowOff>
    </xdr:from>
    <xdr:to>
      <xdr:col>20</xdr:col>
      <xdr:colOff>38100</xdr:colOff>
      <xdr:row>32</xdr:row>
      <xdr:rowOff>136246</xdr:rowOff>
    </xdr:to>
    <xdr:sp macro="" textlink="">
      <xdr:nvSpPr>
        <xdr:cNvPr id="80" name="楕円 79"/>
        <xdr:cNvSpPr/>
      </xdr:nvSpPr>
      <xdr:spPr>
        <a:xfrm>
          <a:off x="3746500" y="552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152773</xdr:rowOff>
    </xdr:from>
    <xdr:ext cx="534377" cy="259045"/>
    <xdr:sp macro="" textlink="">
      <xdr:nvSpPr>
        <xdr:cNvPr id="81" name="テキスト ボックス 80"/>
        <xdr:cNvSpPr txBox="1"/>
      </xdr:nvSpPr>
      <xdr:spPr>
        <a:xfrm>
          <a:off x="3530111" y="529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9957</xdr:rowOff>
    </xdr:from>
    <xdr:to>
      <xdr:col>15</xdr:col>
      <xdr:colOff>101600</xdr:colOff>
      <xdr:row>32</xdr:row>
      <xdr:rowOff>111557</xdr:rowOff>
    </xdr:to>
    <xdr:sp macro="" textlink="">
      <xdr:nvSpPr>
        <xdr:cNvPr id="82" name="楕円 81"/>
        <xdr:cNvSpPr/>
      </xdr:nvSpPr>
      <xdr:spPr>
        <a:xfrm>
          <a:off x="2857500" y="549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128084</xdr:rowOff>
    </xdr:from>
    <xdr:ext cx="534377" cy="259045"/>
    <xdr:sp macro="" textlink="">
      <xdr:nvSpPr>
        <xdr:cNvPr id="83" name="テキスト ボックス 82"/>
        <xdr:cNvSpPr txBox="1"/>
      </xdr:nvSpPr>
      <xdr:spPr>
        <a:xfrm>
          <a:off x="2641111" y="527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34493</xdr:rowOff>
    </xdr:from>
    <xdr:to>
      <xdr:col>10</xdr:col>
      <xdr:colOff>165100</xdr:colOff>
      <xdr:row>32</xdr:row>
      <xdr:rowOff>136093</xdr:rowOff>
    </xdr:to>
    <xdr:sp macro="" textlink="">
      <xdr:nvSpPr>
        <xdr:cNvPr id="84" name="楕円 83"/>
        <xdr:cNvSpPr/>
      </xdr:nvSpPr>
      <xdr:spPr>
        <a:xfrm>
          <a:off x="1968500" y="552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152620</xdr:rowOff>
    </xdr:from>
    <xdr:ext cx="534377" cy="259045"/>
    <xdr:sp macro="" textlink="">
      <xdr:nvSpPr>
        <xdr:cNvPr id="85" name="テキスト ボックス 84"/>
        <xdr:cNvSpPr txBox="1"/>
      </xdr:nvSpPr>
      <xdr:spPr>
        <a:xfrm>
          <a:off x="1752111" y="529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125324</xdr:rowOff>
    </xdr:from>
    <xdr:to>
      <xdr:col>6</xdr:col>
      <xdr:colOff>38100</xdr:colOff>
      <xdr:row>33</xdr:row>
      <xdr:rowOff>55474</xdr:rowOff>
    </xdr:to>
    <xdr:sp macro="" textlink="">
      <xdr:nvSpPr>
        <xdr:cNvPr id="86" name="楕円 85"/>
        <xdr:cNvSpPr/>
      </xdr:nvSpPr>
      <xdr:spPr>
        <a:xfrm>
          <a:off x="1079500" y="561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72001</xdr:rowOff>
    </xdr:from>
    <xdr:ext cx="534377" cy="259045"/>
    <xdr:sp macro="" textlink="">
      <xdr:nvSpPr>
        <xdr:cNvPr id="87" name="テキスト ボックス 86"/>
        <xdr:cNvSpPr txBox="1"/>
      </xdr:nvSpPr>
      <xdr:spPr>
        <a:xfrm>
          <a:off x="863111" y="538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170940</xdr:rowOff>
    </xdr:from>
    <xdr:to>
      <xdr:col>24</xdr:col>
      <xdr:colOff>63500</xdr:colOff>
      <xdr:row>58</xdr:row>
      <xdr:rowOff>30986</xdr:rowOff>
    </xdr:to>
    <xdr:cxnSp macro="">
      <xdr:nvCxnSpPr>
        <xdr:cNvPr id="116" name="直線コネクタ 115"/>
        <xdr:cNvCxnSpPr/>
      </xdr:nvCxnSpPr>
      <xdr:spPr>
        <a:xfrm>
          <a:off x="3797300" y="9943590"/>
          <a:ext cx="838200" cy="3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163499</xdr:rowOff>
    </xdr:from>
    <xdr:ext cx="599010" cy="259045"/>
    <xdr:sp macro="" textlink="">
      <xdr:nvSpPr>
        <xdr:cNvPr id="117" name="総務費平均値テキスト"/>
        <xdr:cNvSpPr txBox="1"/>
      </xdr:nvSpPr>
      <xdr:spPr>
        <a:xfrm>
          <a:off x="4686300" y="9936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170940</xdr:rowOff>
    </xdr:from>
    <xdr:to>
      <xdr:col>19</xdr:col>
      <xdr:colOff>177800</xdr:colOff>
      <xdr:row>58</xdr:row>
      <xdr:rowOff>85730</xdr:rowOff>
    </xdr:to>
    <xdr:cxnSp macro="">
      <xdr:nvCxnSpPr>
        <xdr:cNvPr id="119" name="直線コネクタ 118"/>
        <xdr:cNvCxnSpPr/>
      </xdr:nvCxnSpPr>
      <xdr:spPr>
        <a:xfrm flipV="1">
          <a:off x="2908300" y="9943590"/>
          <a:ext cx="889000" cy="8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57845</xdr:rowOff>
    </xdr:from>
    <xdr:ext cx="599010" cy="259045"/>
    <xdr:sp macro="" textlink="">
      <xdr:nvSpPr>
        <xdr:cNvPr id="121" name="テキスト ボックス 120"/>
        <xdr:cNvSpPr txBox="1"/>
      </xdr:nvSpPr>
      <xdr:spPr>
        <a:xfrm>
          <a:off x="3497795" y="1000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77251</xdr:rowOff>
    </xdr:from>
    <xdr:to>
      <xdr:col>15</xdr:col>
      <xdr:colOff>50800</xdr:colOff>
      <xdr:row>58</xdr:row>
      <xdr:rowOff>85730</xdr:rowOff>
    </xdr:to>
    <xdr:cxnSp macro="">
      <xdr:nvCxnSpPr>
        <xdr:cNvPr id="122" name="直線コネクタ 121"/>
        <xdr:cNvCxnSpPr/>
      </xdr:nvCxnSpPr>
      <xdr:spPr>
        <a:xfrm>
          <a:off x="2019300" y="10021351"/>
          <a:ext cx="889000" cy="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159954</xdr:rowOff>
    </xdr:from>
    <xdr:ext cx="599010" cy="259045"/>
    <xdr:sp macro="" textlink="">
      <xdr:nvSpPr>
        <xdr:cNvPr id="124" name="テキスト ボックス 123"/>
        <xdr:cNvSpPr txBox="1"/>
      </xdr:nvSpPr>
      <xdr:spPr>
        <a:xfrm>
          <a:off x="2608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77251</xdr:rowOff>
    </xdr:from>
    <xdr:to>
      <xdr:col>10</xdr:col>
      <xdr:colOff>114300</xdr:colOff>
      <xdr:row>58</xdr:row>
      <xdr:rowOff>114047</xdr:rowOff>
    </xdr:to>
    <xdr:cxnSp macro="">
      <xdr:nvCxnSpPr>
        <xdr:cNvPr id="125" name="直線コネクタ 124"/>
        <xdr:cNvCxnSpPr/>
      </xdr:nvCxnSpPr>
      <xdr:spPr>
        <a:xfrm flipV="1">
          <a:off x="1130300" y="10021351"/>
          <a:ext cx="889000" cy="3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159954</xdr:rowOff>
    </xdr:from>
    <xdr:ext cx="599010" cy="259045"/>
    <xdr:sp macro="" textlink="">
      <xdr:nvSpPr>
        <xdr:cNvPr id="127" name="テキスト ボックス 126"/>
        <xdr:cNvSpPr txBox="1"/>
      </xdr:nvSpPr>
      <xdr:spPr>
        <a:xfrm>
          <a:off x="1719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156046</xdr:rowOff>
    </xdr:from>
    <xdr:ext cx="599010" cy="259045"/>
    <xdr:sp macro="" textlink="">
      <xdr:nvSpPr>
        <xdr:cNvPr id="129" name="テキスト ボックス 128"/>
        <xdr:cNvSpPr txBox="1"/>
      </xdr:nvSpPr>
      <xdr:spPr>
        <a:xfrm>
          <a:off x="830795" y="1010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151636</xdr:rowOff>
    </xdr:from>
    <xdr:to>
      <xdr:col>24</xdr:col>
      <xdr:colOff>114300</xdr:colOff>
      <xdr:row>58</xdr:row>
      <xdr:rowOff>81786</xdr:rowOff>
    </xdr:to>
    <xdr:sp macro="" textlink="">
      <xdr:nvSpPr>
        <xdr:cNvPr id="135" name="楕円 134"/>
        <xdr:cNvSpPr/>
      </xdr:nvSpPr>
      <xdr:spPr>
        <a:xfrm>
          <a:off x="4584700" y="992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111013</xdr:rowOff>
    </xdr:from>
    <xdr:ext cx="599010" cy="259045"/>
    <xdr:sp macro="" textlink="">
      <xdr:nvSpPr>
        <xdr:cNvPr id="136" name="総務費該当値テキスト"/>
        <xdr:cNvSpPr txBox="1"/>
      </xdr:nvSpPr>
      <xdr:spPr>
        <a:xfrm>
          <a:off x="4686300" y="971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120140</xdr:rowOff>
    </xdr:from>
    <xdr:to>
      <xdr:col>20</xdr:col>
      <xdr:colOff>38100</xdr:colOff>
      <xdr:row>58</xdr:row>
      <xdr:rowOff>50290</xdr:rowOff>
    </xdr:to>
    <xdr:sp macro="" textlink="">
      <xdr:nvSpPr>
        <xdr:cNvPr id="137" name="楕円 136"/>
        <xdr:cNvSpPr/>
      </xdr:nvSpPr>
      <xdr:spPr>
        <a:xfrm>
          <a:off x="3746500" y="989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66817</xdr:rowOff>
    </xdr:from>
    <xdr:ext cx="599010" cy="259045"/>
    <xdr:sp macro="" textlink="">
      <xdr:nvSpPr>
        <xdr:cNvPr id="138" name="テキスト ボックス 137"/>
        <xdr:cNvSpPr txBox="1"/>
      </xdr:nvSpPr>
      <xdr:spPr>
        <a:xfrm>
          <a:off x="3497795" y="9668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34930</xdr:rowOff>
    </xdr:from>
    <xdr:to>
      <xdr:col>15</xdr:col>
      <xdr:colOff>101600</xdr:colOff>
      <xdr:row>58</xdr:row>
      <xdr:rowOff>136530</xdr:rowOff>
    </xdr:to>
    <xdr:sp macro="" textlink="">
      <xdr:nvSpPr>
        <xdr:cNvPr id="139" name="楕円 138"/>
        <xdr:cNvSpPr/>
      </xdr:nvSpPr>
      <xdr:spPr>
        <a:xfrm>
          <a:off x="2857500" y="997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153057</xdr:rowOff>
    </xdr:from>
    <xdr:ext cx="599010" cy="259045"/>
    <xdr:sp macro="" textlink="">
      <xdr:nvSpPr>
        <xdr:cNvPr id="140" name="テキスト ボックス 139"/>
        <xdr:cNvSpPr txBox="1"/>
      </xdr:nvSpPr>
      <xdr:spPr>
        <a:xfrm>
          <a:off x="2608795" y="9754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26451</xdr:rowOff>
    </xdr:from>
    <xdr:to>
      <xdr:col>10</xdr:col>
      <xdr:colOff>165100</xdr:colOff>
      <xdr:row>58</xdr:row>
      <xdr:rowOff>128051</xdr:rowOff>
    </xdr:to>
    <xdr:sp macro="" textlink="">
      <xdr:nvSpPr>
        <xdr:cNvPr id="141" name="楕円 140"/>
        <xdr:cNvSpPr/>
      </xdr:nvSpPr>
      <xdr:spPr>
        <a:xfrm>
          <a:off x="1968500" y="997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144578</xdr:rowOff>
    </xdr:from>
    <xdr:ext cx="599010" cy="259045"/>
    <xdr:sp macro="" textlink="">
      <xdr:nvSpPr>
        <xdr:cNvPr id="142" name="テキスト ボックス 141"/>
        <xdr:cNvSpPr txBox="1"/>
      </xdr:nvSpPr>
      <xdr:spPr>
        <a:xfrm>
          <a:off x="1719795" y="9745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63247</xdr:rowOff>
    </xdr:from>
    <xdr:to>
      <xdr:col>6</xdr:col>
      <xdr:colOff>38100</xdr:colOff>
      <xdr:row>58</xdr:row>
      <xdr:rowOff>164847</xdr:rowOff>
    </xdr:to>
    <xdr:sp macro="" textlink="">
      <xdr:nvSpPr>
        <xdr:cNvPr id="143" name="楕円 142"/>
        <xdr:cNvSpPr/>
      </xdr:nvSpPr>
      <xdr:spPr>
        <a:xfrm>
          <a:off x="1079500" y="1000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9924</xdr:rowOff>
    </xdr:from>
    <xdr:ext cx="599010" cy="259045"/>
    <xdr:sp macro="" textlink="">
      <xdr:nvSpPr>
        <xdr:cNvPr id="144" name="テキスト ボックス 143"/>
        <xdr:cNvSpPr txBox="1"/>
      </xdr:nvSpPr>
      <xdr:spPr>
        <a:xfrm>
          <a:off x="830795" y="9782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103070</xdr:rowOff>
    </xdr:from>
    <xdr:to>
      <xdr:col>24</xdr:col>
      <xdr:colOff>63500</xdr:colOff>
      <xdr:row>74</xdr:row>
      <xdr:rowOff>66586</xdr:rowOff>
    </xdr:to>
    <xdr:cxnSp macro="">
      <xdr:nvCxnSpPr>
        <xdr:cNvPr id="174" name="直線コネクタ 173"/>
        <xdr:cNvCxnSpPr/>
      </xdr:nvCxnSpPr>
      <xdr:spPr>
        <a:xfrm flipV="1">
          <a:off x="3797300" y="12618920"/>
          <a:ext cx="838200" cy="13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159681</xdr:rowOff>
    </xdr:from>
    <xdr:ext cx="599010" cy="259045"/>
    <xdr:sp macro="" textlink="">
      <xdr:nvSpPr>
        <xdr:cNvPr id="175" name="民生費平均値テキスト"/>
        <xdr:cNvSpPr txBox="1"/>
      </xdr:nvSpPr>
      <xdr:spPr>
        <a:xfrm>
          <a:off x="4686300" y="12846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66586</xdr:rowOff>
    </xdr:from>
    <xdr:to>
      <xdr:col>19</xdr:col>
      <xdr:colOff>177800</xdr:colOff>
      <xdr:row>75</xdr:row>
      <xdr:rowOff>44747</xdr:rowOff>
    </xdr:to>
    <xdr:cxnSp macro="">
      <xdr:nvCxnSpPr>
        <xdr:cNvPr id="177" name="直線コネクタ 176"/>
        <xdr:cNvCxnSpPr/>
      </xdr:nvCxnSpPr>
      <xdr:spPr>
        <a:xfrm flipV="1">
          <a:off x="2908300" y="12753886"/>
          <a:ext cx="889000" cy="14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85127</xdr:rowOff>
    </xdr:from>
    <xdr:ext cx="599010" cy="259045"/>
    <xdr:sp macro="" textlink="">
      <xdr:nvSpPr>
        <xdr:cNvPr id="179" name="テキスト ボックス 178"/>
        <xdr:cNvSpPr txBox="1"/>
      </xdr:nvSpPr>
      <xdr:spPr>
        <a:xfrm>
          <a:off x="3497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44747</xdr:rowOff>
    </xdr:from>
    <xdr:to>
      <xdr:col>15</xdr:col>
      <xdr:colOff>50800</xdr:colOff>
      <xdr:row>75</xdr:row>
      <xdr:rowOff>59103</xdr:rowOff>
    </xdr:to>
    <xdr:cxnSp macro="">
      <xdr:nvCxnSpPr>
        <xdr:cNvPr id="180" name="直線コネクタ 179"/>
        <xdr:cNvCxnSpPr/>
      </xdr:nvCxnSpPr>
      <xdr:spPr>
        <a:xfrm flipV="1">
          <a:off x="2019300" y="12903497"/>
          <a:ext cx="8890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26020</xdr:rowOff>
    </xdr:from>
    <xdr:to>
      <xdr:col>15</xdr:col>
      <xdr:colOff>101600</xdr:colOff>
      <xdr:row>76</xdr:row>
      <xdr:rowOff>127620</xdr:rowOff>
    </xdr:to>
    <xdr:sp macro="" textlink="">
      <xdr:nvSpPr>
        <xdr:cNvPr id="181" name="フローチャート: 判断 180"/>
        <xdr:cNvSpPr/>
      </xdr:nvSpPr>
      <xdr:spPr>
        <a:xfrm>
          <a:off x="2857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118747</xdr:rowOff>
    </xdr:from>
    <xdr:ext cx="599010" cy="259045"/>
    <xdr:sp macro="" textlink="">
      <xdr:nvSpPr>
        <xdr:cNvPr id="182" name="テキスト ボックス 181"/>
        <xdr:cNvSpPr txBox="1"/>
      </xdr:nvSpPr>
      <xdr:spPr>
        <a:xfrm>
          <a:off x="2608795" y="1314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26939</xdr:rowOff>
    </xdr:from>
    <xdr:to>
      <xdr:col>10</xdr:col>
      <xdr:colOff>114300</xdr:colOff>
      <xdr:row>75</xdr:row>
      <xdr:rowOff>59103</xdr:rowOff>
    </xdr:to>
    <xdr:cxnSp macro="">
      <xdr:nvCxnSpPr>
        <xdr:cNvPr id="183" name="直線コネクタ 182"/>
        <xdr:cNvCxnSpPr/>
      </xdr:nvCxnSpPr>
      <xdr:spPr>
        <a:xfrm>
          <a:off x="1130300" y="12885689"/>
          <a:ext cx="889000" cy="3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88351</xdr:rowOff>
    </xdr:from>
    <xdr:to>
      <xdr:col>10</xdr:col>
      <xdr:colOff>165100</xdr:colOff>
      <xdr:row>77</xdr:row>
      <xdr:rowOff>18501</xdr:rowOff>
    </xdr:to>
    <xdr:sp macro="" textlink="">
      <xdr:nvSpPr>
        <xdr:cNvPr id="184" name="フローチャート: 判断 183"/>
        <xdr:cNvSpPr/>
      </xdr:nvSpPr>
      <xdr:spPr>
        <a:xfrm>
          <a:off x="1968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9628</xdr:rowOff>
    </xdr:from>
    <xdr:ext cx="599010" cy="259045"/>
    <xdr:sp macro="" textlink="">
      <xdr:nvSpPr>
        <xdr:cNvPr id="185" name="テキスト ボックス 184"/>
        <xdr:cNvSpPr txBox="1"/>
      </xdr:nvSpPr>
      <xdr:spPr>
        <a:xfrm>
          <a:off x="1719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77470</xdr:rowOff>
    </xdr:from>
    <xdr:to>
      <xdr:col>6</xdr:col>
      <xdr:colOff>38100</xdr:colOff>
      <xdr:row>77</xdr:row>
      <xdr:rowOff>7620</xdr:rowOff>
    </xdr:to>
    <xdr:sp macro="" textlink="">
      <xdr:nvSpPr>
        <xdr:cNvPr id="186" name="フローチャート: 判断 185"/>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170197</xdr:rowOff>
    </xdr:from>
    <xdr:ext cx="599010" cy="259045"/>
    <xdr:sp macro="" textlink="">
      <xdr:nvSpPr>
        <xdr:cNvPr id="187" name="テキスト ボックス 186"/>
        <xdr:cNvSpPr txBox="1"/>
      </xdr:nvSpPr>
      <xdr:spPr>
        <a:xfrm>
          <a:off x="830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52270</xdr:rowOff>
    </xdr:from>
    <xdr:to>
      <xdr:col>24</xdr:col>
      <xdr:colOff>114300</xdr:colOff>
      <xdr:row>73</xdr:row>
      <xdr:rowOff>153870</xdr:rowOff>
    </xdr:to>
    <xdr:sp macro="" textlink="">
      <xdr:nvSpPr>
        <xdr:cNvPr id="193" name="楕円 192"/>
        <xdr:cNvSpPr/>
      </xdr:nvSpPr>
      <xdr:spPr>
        <a:xfrm>
          <a:off x="4584700" y="125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75147</xdr:rowOff>
    </xdr:from>
    <xdr:ext cx="599010" cy="259045"/>
    <xdr:sp macro="" textlink="">
      <xdr:nvSpPr>
        <xdr:cNvPr id="194" name="民生費該当値テキスト"/>
        <xdr:cNvSpPr txBox="1"/>
      </xdr:nvSpPr>
      <xdr:spPr>
        <a:xfrm>
          <a:off x="4686300" y="1241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15786</xdr:rowOff>
    </xdr:from>
    <xdr:to>
      <xdr:col>20</xdr:col>
      <xdr:colOff>38100</xdr:colOff>
      <xdr:row>74</xdr:row>
      <xdr:rowOff>117386</xdr:rowOff>
    </xdr:to>
    <xdr:sp macro="" textlink="">
      <xdr:nvSpPr>
        <xdr:cNvPr id="195" name="楕円 194"/>
        <xdr:cNvSpPr/>
      </xdr:nvSpPr>
      <xdr:spPr>
        <a:xfrm>
          <a:off x="3746500" y="1270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133913</xdr:rowOff>
    </xdr:from>
    <xdr:ext cx="599010" cy="259045"/>
    <xdr:sp macro="" textlink="">
      <xdr:nvSpPr>
        <xdr:cNvPr id="196" name="テキスト ボックス 195"/>
        <xdr:cNvSpPr txBox="1"/>
      </xdr:nvSpPr>
      <xdr:spPr>
        <a:xfrm>
          <a:off x="3497795" y="12478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165397</xdr:rowOff>
    </xdr:from>
    <xdr:to>
      <xdr:col>15</xdr:col>
      <xdr:colOff>101600</xdr:colOff>
      <xdr:row>75</xdr:row>
      <xdr:rowOff>95547</xdr:rowOff>
    </xdr:to>
    <xdr:sp macro="" textlink="">
      <xdr:nvSpPr>
        <xdr:cNvPr id="197" name="楕円 196"/>
        <xdr:cNvSpPr/>
      </xdr:nvSpPr>
      <xdr:spPr>
        <a:xfrm>
          <a:off x="2857500" y="1285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112074</xdr:rowOff>
    </xdr:from>
    <xdr:ext cx="599010" cy="259045"/>
    <xdr:sp macro="" textlink="">
      <xdr:nvSpPr>
        <xdr:cNvPr id="198" name="テキスト ボックス 197"/>
        <xdr:cNvSpPr txBox="1"/>
      </xdr:nvSpPr>
      <xdr:spPr>
        <a:xfrm>
          <a:off x="2608795" y="1262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8303</xdr:rowOff>
    </xdr:from>
    <xdr:to>
      <xdr:col>10</xdr:col>
      <xdr:colOff>165100</xdr:colOff>
      <xdr:row>75</xdr:row>
      <xdr:rowOff>109903</xdr:rowOff>
    </xdr:to>
    <xdr:sp macro="" textlink="">
      <xdr:nvSpPr>
        <xdr:cNvPr id="199" name="楕円 198"/>
        <xdr:cNvSpPr/>
      </xdr:nvSpPr>
      <xdr:spPr>
        <a:xfrm>
          <a:off x="1968500" y="1286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126430</xdr:rowOff>
    </xdr:from>
    <xdr:ext cx="599010" cy="259045"/>
    <xdr:sp macro="" textlink="">
      <xdr:nvSpPr>
        <xdr:cNvPr id="200" name="テキスト ボックス 199"/>
        <xdr:cNvSpPr txBox="1"/>
      </xdr:nvSpPr>
      <xdr:spPr>
        <a:xfrm>
          <a:off x="1719795" y="1264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147589</xdr:rowOff>
    </xdr:from>
    <xdr:to>
      <xdr:col>6</xdr:col>
      <xdr:colOff>38100</xdr:colOff>
      <xdr:row>75</xdr:row>
      <xdr:rowOff>77739</xdr:rowOff>
    </xdr:to>
    <xdr:sp macro="" textlink="">
      <xdr:nvSpPr>
        <xdr:cNvPr id="201" name="楕円 200"/>
        <xdr:cNvSpPr/>
      </xdr:nvSpPr>
      <xdr:spPr>
        <a:xfrm>
          <a:off x="1079500" y="1283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94266</xdr:rowOff>
    </xdr:from>
    <xdr:ext cx="599010" cy="259045"/>
    <xdr:sp macro="" textlink="">
      <xdr:nvSpPr>
        <xdr:cNvPr id="202" name="テキスト ボックス 201"/>
        <xdr:cNvSpPr txBox="1"/>
      </xdr:nvSpPr>
      <xdr:spPr>
        <a:xfrm>
          <a:off x="830795" y="1261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75250</xdr:rowOff>
    </xdr:from>
    <xdr:to>
      <xdr:col>24</xdr:col>
      <xdr:colOff>63500</xdr:colOff>
      <xdr:row>96</xdr:row>
      <xdr:rowOff>681</xdr:rowOff>
    </xdr:to>
    <xdr:cxnSp macro="">
      <xdr:nvCxnSpPr>
        <xdr:cNvPr id="231" name="直線コネクタ 230"/>
        <xdr:cNvCxnSpPr/>
      </xdr:nvCxnSpPr>
      <xdr:spPr>
        <a:xfrm flipV="1">
          <a:off x="3797300" y="16363000"/>
          <a:ext cx="838200" cy="9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88411</xdr:rowOff>
    </xdr:from>
    <xdr:ext cx="534377" cy="259045"/>
    <xdr:sp macro="" textlink="">
      <xdr:nvSpPr>
        <xdr:cNvPr id="232" name="衛生費平均値テキスト"/>
        <xdr:cNvSpPr txBox="1"/>
      </xdr:nvSpPr>
      <xdr:spPr>
        <a:xfrm>
          <a:off x="4686300" y="1637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681</xdr:rowOff>
    </xdr:from>
    <xdr:to>
      <xdr:col>19</xdr:col>
      <xdr:colOff>177800</xdr:colOff>
      <xdr:row>96</xdr:row>
      <xdr:rowOff>77307</xdr:rowOff>
    </xdr:to>
    <xdr:cxnSp macro="">
      <xdr:nvCxnSpPr>
        <xdr:cNvPr id="234" name="直線コネクタ 233"/>
        <xdr:cNvCxnSpPr/>
      </xdr:nvCxnSpPr>
      <xdr:spPr>
        <a:xfrm flipV="1">
          <a:off x="2908300" y="16459881"/>
          <a:ext cx="889000" cy="7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5" name="フローチャート: 判断 234"/>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76029</xdr:rowOff>
    </xdr:from>
    <xdr:ext cx="534377" cy="259045"/>
    <xdr:sp macro="" textlink="">
      <xdr:nvSpPr>
        <xdr:cNvPr id="236" name="テキスト ボックス 235"/>
        <xdr:cNvSpPr txBox="1"/>
      </xdr:nvSpPr>
      <xdr:spPr>
        <a:xfrm>
          <a:off x="3530111" y="1653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77307</xdr:rowOff>
    </xdr:from>
    <xdr:to>
      <xdr:col>15</xdr:col>
      <xdr:colOff>50800</xdr:colOff>
      <xdr:row>96</xdr:row>
      <xdr:rowOff>84706</xdr:rowOff>
    </xdr:to>
    <xdr:cxnSp macro="">
      <xdr:nvCxnSpPr>
        <xdr:cNvPr id="237" name="直線コネクタ 236"/>
        <xdr:cNvCxnSpPr/>
      </xdr:nvCxnSpPr>
      <xdr:spPr>
        <a:xfrm flipV="1">
          <a:off x="2019300" y="16536507"/>
          <a:ext cx="889000" cy="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16464</xdr:rowOff>
    </xdr:from>
    <xdr:to>
      <xdr:col>15</xdr:col>
      <xdr:colOff>101600</xdr:colOff>
      <xdr:row>96</xdr:row>
      <xdr:rowOff>118064</xdr:rowOff>
    </xdr:to>
    <xdr:sp macro="" textlink="">
      <xdr:nvSpPr>
        <xdr:cNvPr id="238" name="フローチャート: 判断 237"/>
        <xdr:cNvSpPr/>
      </xdr:nvSpPr>
      <xdr:spPr>
        <a:xfrm>
          <a:off x="2857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134591</xdr:rowOff>
    </xdr:from>
    <xdr:ext cx="534377" cy="259045"/>
    <xdr:sp macro="" textlink="">
      <xdr:nvSpPr>
        <xdr:cNvPr id="239" name="テキスト ボックス 238"/>
        <xdr:cNvSpPr txBox="1"/>
      </xdr:nvSpPr>
      <xdr:spPr>
        <a:xfrm>
          <a:off x="2641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84706</xdr:rowOff>
    </xdr:from>
    <xdr:to>
      <xdr:col>10</xdr:col>
      <xdr:colOff>114300</xdr:colOff>
      <xdr:row>96</xdr:row>
      <xdr:rowOff>140500</xdr:rowOff>
    </xdr:to>
    <xdr:cxnSp macro="">
      <xdr:nvCxnSpPr>
        <xdr:cNvPr id="240" name="直線コネクタ 239"/>
        <xdr:cNvCxnSpPr/>
      </xdr:nvCxnSpPr>
      <xdr:spPr>
        <a:xfrm flipV="1">
          <a:off x="1130300" y="16543906"/>
          <a:ext cx="889000" cy="5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57345</xdr:rowOff>
    </xdr:from>
    <xdr:to>
      <xdr:col>10</xdr:col>
      <xdr:colOff>165100</xdr:colOff>
      <xdr:row>96</xdr:row>
      <xdr:rowOff>158945</xdr:rowOff>
    </xdr:to>
    <xdr:sp macro="" textlink="">
      <xdr:nvSpPr>
        <xdr:cNvPr id="241" name="フローチャート: 判断 240"/>
        <xdr:cNvSpPr/>
      </xdr:nvSpPr>
      <xdr:spPr>
        <a:xfrm>
          <a:off x="1968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150072</xdr:rowOff>
    </xdr:from>
    <xdr:ext cx="534377" cy="259045"/>
    <xdr:sp macro="" textlink="">
      <xdr:nvSpPr>
        <xdr:cNvPr id="242" name="テキスト ボックス 241"/>
        <xdr:cNvSpPr txBox="1"/>
      </xdr:nvSpPr>
      <xdr:spPr>
        <a:xfrm>
          <a:off x="1752111" y="1660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40010</xdr:rowOff>
    </xdr:from>
    <xdr:to>
      <xdr:col>6</xdr:col>
      <xdr:colOff>38100</xdr:colOff>
      <xdr:row>96</xdr:row>
      <xdr:rowOff>141610</xdr:rowOff>
    </xdr:to>
    <xdr:sp macro="" textlink="">
      <xdr:nvSpPr>
        <xdr:cNvPr id="243" name="フローチャート: 判断 242"/>
        <xdr:cNvSpPr/>
      </xdr:nvSpPr>
      <xdr:spPr>
        <a:xfrm>
          <a:off x="1079500" y="164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158137</xdr:rowOff>
    </xdr:from>
    <xdr:ext cx="534377" cy="259045"/>
    <xdr:sp macro="" textlink="">
      <xdr:nvSpPr>
        <xdr:cNvPr id="244" name="テキスト ボックス 243"/>
        <xdr:cNvSpPr txBox="1"/>
      </xdr:nvSpPr>
      <xdr:spPr>
        <a:xfrm>
          <a:off x="863111" y="162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24450</xdr:rowOff>
    </xdr:from>
    <xdr:to>
      <xdr:col>24</xdr:col>
      <xdr:colOff>114300</xdr:colOff>
      <xdr:row>95</xdr:row>
      <xdr:rowOff>126050</xdr:rowOff>
    </xdr:to>
    <xdr:sp macro="" textlink="">
      <xdr:nvSpPr>
        <xdr:cNvPr id="250" name="楕円 249"/>
        <xdr:cNvSpPr/>
      </xdr:nvSpPr>
      <xdr:spPr>
        <a:xfrm>
          <a:off x="4584700" y="1631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47327</xdr:rowOff>
    </xdr:from>
    <xdr:ext cx="534377" cy="259045"/>
    <xdr:sp macro="" textlink="">
      <xdr:nvSpPr>
        <xdr:cNvPr id="251" name="衛生費該当値テキスト"/>
        <xdr:cNvSpPr txBox="1"/>
      </xdr:nvSpPr>
      <xdr:spPr>
        <a:xfrm>
          <a:off x="4686300" y="1616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121331</xdr:rowOff>
    </xdr:from>
    <xdr:to>
      <xdr:col>20</xdr:col>
      <xdr:colOff>38100</xdr:colOff>
      <xdr:row>96</xdr:row>
      <xdr:rowOff>51481</xdr:rowOff>
    </xdr:to>
    <xdr:sp macro="" textlink="">
      <xdr:nvSpPr>
        <xdr:cNvPr id="252" name="楕円 251"/>
        <xdr:cNvSpPr/>
      </xdr:nvSpPr>
      <xdr:spPr>
        <a:xfrm>
          <a:off x="3746500" y="1640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68008</xdr:rowOff>
    </xdr:from>
    <xdr:ext cx="534377" cy="259045"/>
    <xdr:sp macro="" textlink="">
      <xdr:nvSpPr>
        <xdr:cNvPr id="253" name="テキスト ボックス 252"/>
        <xdr:cNvSpPr txBox="1"/>
      </xdr:nvSpPr>
      <xdr:spPr>
        <a:xfrm>
          <a:off x="3530111" y="1618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26507</xdr:rowOff>
    </xdr:from>
    <xdr:to>
      <xdr:col>15</xdr:col>
      <xdr:colOff>101600</xdr:colOff>
      <xdr:row>96</xdr:row>
      <xdr:rowOff>128107</xdr:rowOff>
    </xdr:to>
    <xdr:sp macro="" textlink="">
      <xdr:nvSpPr>
        <xdr:cNvPr id="254" name="楕円 253"/>
        <xdr:cNvSpPr/>
      </xdr:nvSpPr>
      <xdr:spPr>
        <a:xfrm>
          <a:off x="2857500" y="1648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119234</xdr:rowOff>
    </xdr:from>
    <xdr:ext cx="534377" cy="259045"/>
    <xdr:sp macro="" textlink="">
      <xdr:nvSpPr>
        <xdr:cNvPr id="255" name="テキスト ボックス 254"/>
        <xdr:cNvSpPr txBox="1"/>
      </xdr:nvSpPr>
      <xdr:spPr>
        <a:xfrm>
          <a:off x="2641111" y="1657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33906</xdr:rowOff>
    </xdr:from>
    <xdr:to>
      <xdr:col>10</xdr:col>
      <xdr:colOff>165100</xdr:colOff>
      <xdr:row>96</xdr:row>
      <xdr:rowOff>135506</xdr:rowOff>
    </xdr:to>
    <xdr:sp macro="" textlink="">
      <xdr:nvSpPr>
        <xdr:cNvPr id="256" name="楕円 255"/>
        <xdr:cNvSpPr/>
      </xdr:nvSpPr>
      <xdr:spPr>
        <a:xfrm>
          <a:off x="1968500" y="1649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152033</xdr:rowOff>
    </xdr:from>
    <xdr:ext cx="534377" cy="259045"/>
    <xdr:sp macro="" textlink="">
      <xdr:nvSpPr>
        <xdr:cNvPr id="257" name="テキスト ボックス 256"/>
        <xdr:cNvSpPr txBox="1"/>
      </xdr:nvSpPr>
      <xdr:spPr>
        <a:xfrm>
          <a:off x="1752111" y="1626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89700</xdr:rowOff>
    </xdr:from>
    <xdr:to>
      <xdr:col>6</xdr:col>
      <xdr:colOff>38100</xdr:colOff>
      <xdr:row>97</xdr:row>
      <xdr:rowOff>19850</xdr:rowOff>
    </xdr:to>
    <xdr:sp macro="" textlink="">
      <xdr:nvSpPr>
        <xdr:cNvPr id="258" name="楕円 257"/>
        <xdr:cNvSpPr/>
      </xdr:nvSpPr>
      <xdr:spPr>
        <a:xfrm>
          <a:off x="1079500" y="165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10977</xdr:rowOff>
    </xdr:from>
    <xdr:ext cx="534377" cy="259045"/>
    <xdr:sp macro="" textlink="">
      <xdr:nvSpPr>
        <xdr:cNvPr id="259" name="テキスト ボックス 258"/>
        <xdr:cNvSpPr txBox="1"/>
      </xdr:nvSpPr>
      <xdr:spPr>
        <a:xfrm>
          <a:off x="863111" y="1664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82550</xdr:rowOff>
    </xdr:from>
    <xdr:to>
      <xdr:col>55</xdr:col>
      <xdr:colOff>0</xdr:colOff>
      <xdr:row>38</xdr:row>
      <xdr:rowOff>84836</xdr:rowOff>
    </xdr:to>
    <xdr:cxnSp macro="">
      <xdr:nvCxnSpPr>
        <xdr:cNvPr id="286" name="直線コネクタ 285"/>
        <xdr:cNvCxnSpPr/>
      </xdr:nvCxnSpPr>
      <xdr:spPr>
        <a:xfrm flipV="1">
          <a:off x="9639300" y="659765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93489</xdr:rowOff>
    </xdr:from>
    <xdr:ext cx="378565" cy="259045"/>
    <xdr:sp macro="" textlink="">
      <xdr:nvSpPr>
        <xdr:cNvPr id="287" name="労働費平均値テキスト"/>
        <xdr:cNvSpPr txBox="1"/>
      </xdr:nvSpPr>
      <xdr:spPr>
        <a:xfrm>
          <a:off x="10528300" y="6265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84836</xdr:rowOff>
    </xdr:from>
    <xdr:to>
      <xdr:col>50</xdr:col>
      <xdr:colOff>114300</xdr:colOff>
      <xdr:row>38</xdr:row>
      <xdr:rowOff>86208</xdr:rowOff>
    </xdr:to>
    <xdr:cxnSp macro="">
      <xdr:nvCxnSpPr>
        <xdr:cNvPr id="289" name="直線コネクタ 288"/>
        <xdr:cNvCxnSpPr/>
      </xdr:nvCxnSpPr>
      <xdr:spPr>
        <a:xfrm flipV="1">
          <a:off x="8750300" y="659993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0" name="フローチャート: 判断 289"/>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291" name="テキスト ボックス 290"/>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86208</xdr:rowOff>
    </xdr:from>
    <xdr:to>
      <xdr:col>45</xdr:col>
      <xdr:colOff>177800</xdr:colOff>
      <xdr:row>38</xdr:row>
      <xdr:rowOff>87579</xdr:rowOff>
    </xdr:to>
    <xdr:cxnSp macro="">
      <xdr:nvCxnSpPr>
        <xdr:cNvPr id="292" name="直線コネクタ 291"/>
        <xdr:cNvCxnSpPr/>
      </xdr:nvCxnSpPr>
      <xdr:spPr>
        <a:xfrm flipV="1">
          <a:off x="7861300" y="6601308"/>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3" name="フローチャート: 判断 292"/>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4" name="テキスト ボックス 293"/>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87579</xdr:rowOff>
    </xdr:from>
    <xdr:to>
      <xdr:col>41</xdr:col>
      <xdr:colOff>50800</xdr:colOff>
      <xdr:row>38</xdr:row>
      <xdr:rowOff>88951</xdr:rowOff>
    </xdr:to>
    <xdr:cxnSp macro="">
      <xdr:nvCxnSpPr>
        <xdr:cNvPr id="295" name="直線コネクタ 294"/>
        <xdr:cNvCxnSpPr/>
      </xdr:nvCxnSpPr>
      <xdr:spPr>
        <a:xfrm flipV="1">
          <a:off x="6972300" y="660267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6" name="フローチャート: 判断 295"/>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25061</xdr:rowOff>
    </xdr:from>
    <xdr:ext cx="378565" cy="259045"/>
    <xdr:sp macro="" textlink="">
      <xdr:nvSpPr>
        <xdr:cNvPr id="297" name="テキスト ボックス 296"/>
        <xdr:cNvSpPr txBox="1"/>
      </xdr:nvSpPr>
      <xdr:spPr>
        <a:xfrm>
          <a:off x="7672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298" name="フローチャート: 判断 297"/>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164508</xdr:rowOff>
    </xdr:from>
    <xdr:ext cx="378565" cy="259045"/>
    <xdr:sp macro="" textlink="">
      <xdr:nvSpPr>
        <xdr:cNvPr id="299" name="テキスト ボックス 298"/>
        <xdr:cNvSpPr txBox="1"/>
      </xdr:nvSpPr>
      <xdr:spPr>
        <a:xfrm>
          <a:off x="6783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31750</xdr:rowOff>
    </xdr:from>
    <xdr:to>
      <xdr:col>55</xdr:col>
      <xdr:colOff>50800</xdr:colOff>
      <xdr:row>38</xdr:row>
      <xdr:rowOff>133350</xdr:rowOff>
    </xdr:to>
    <xdr:sp macro="" textlink="">
      <xdr:nvSpPr>
        <xdr:cNvPr id="305" name="楕円 304"/>
        <xdr:cNvSpPr/>
      </xdr:nvSpPr>
      <xdr:spPr>
        <a:xfrm>
          <a:off x="104267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118127</xdr:rowOff>
    </xdr:from>
    <xdr:ext cx="378565" cy="259045"/>
    <xdr:sp macro="" textlink="">
      <xdr:nvSpPr>
        <xdr:cNvPr id="306" name="労働費該当値テキスト"/>
        <xdr:cNvSpPr txBox="1"/>
      </xdr:nvSpPr>
      <xdr:spPr>
        <a:xfrm>
          <a:off x="10528300" y="6461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34036</xdr:rowOff>
    </xdr:from>
    <xdr:to>
      <xdr:col>50</xdr:col>
      <xdr:colOff>165100</xdr:colOff>
      <xdr:row>38</xdr:row>
      <xdr:rowOff>135636</xdr:rowOff>
    </xdr:to>
    <xdr:sp macro="" textlink="">
      <xdr:nvSpPr>
        <xdr:cNvPr id="307" name="楕円 306"/>
        <xdr:cNvSpPr/>
      </xdr:nvSpPr>
      <xdr:spPr>
        <a:xfrm>
          <a:off x="9588500" y="65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126763</xdr:rowOff>
    </xdr:from>
    <xdr:ext cx="378565" cy="259045"/>
    <xdr:sp macro="" textlink="">
      <xdr:nvSpPr>
        <xdr:cNvPr id="308" name="テキスト ボックス 307"/>
        <xdr:cNvSpPr txBox="1"/>
      </xdr:nvSpPr>
      <xdr:spPr>
        <a:xfrm>
          <a:off x="9450017" y="6641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35408</xdr:rowOff>
    </xdr:from>
    <xdr:to>
      <xdr:col>46</xdr:col>
      <xdr:colOff>38100</xdr:colOff>
      <xdr:row>38</xdr:row>
      <xdr:rowOff>137008</xdr:rowOff>
    </xdr:to>
    <xdr:sp macro="" textlink="">
      <xdr:nvSpPr>
        <xdr:cNvPr id="309" name="楕円 308"/>
        <xdr:cNvSpPr/>
      </xdr:nvSpPr>
      <xdr:spPr>
        <a:xfrm>
          <a:off x="8699500" y="655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128135</xdr:rowOff>
    </xdr:from>
    <xdr:ext cx="378565" cy="259045"/>
    <xdr:sp macro="" textlink="">
      <xdr:nvSpPr>
        <xdr:cNvPr id="310" name="テキスト ボックス 309"/>
        <xdr:cNvSpPr txBox="1"/>
      </xdr:nvSpPr>
      <xdr:spPr>
        <a:xfrm>
          <a:off x="8561017" y="6643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36779</xdr:rowOff>
    </xdr:from>
    <xdr:to>
      <xdr:col>41</xdr:col>
      <xdr:colOff>101600</xdr:colOff>
      <xdr:row>38</xdr:row>
      <xdr:rowOff>138379</xdr:rowOff>
    </xdr:to>
    <xdr:sp macro="" textlink="">
      <xdr:nvSpPr>
        <xdr:cNvPr id="311" name="楕円 310"/>
        <xdr:cNvSpPr/>
      </xdr:nvSpPr>
      <xdr:spPr>
        <a:xfrm>
          <a:off x="7810500" y="655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129506</xdr:rowOff>
    </xdr:from>
    <xdr:ext cx="378565" cy="259045"/>
    <xdr:sp macro="" textlink="">
      <xdr:nvSpPr>
        <xdr:cNvPr id="312" name="テキスト ボックス 311"/>
        <xdr:cNvSpPr txBox="1"/>
      </xdr:nvSpPr>
      <xdr:spPr>
        <a:xfrm>
          <a:off x="7672017" y="6644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38151</xdr:rowOff>
    </xdr:from>
    <xdr:to>
      <xdr:col>36</xdr:col>
      <xdr:colOff>165100</xdr:colOff>
      <xdr:row>38</xdr:row>
      <xdr:rowOff>139751</xdr:rowOff>
    </xdr:to>
    <xdr:sp macro="" textlink="">
      <xdr:nvSpPr>
        <xdr:cNvPr id="313" name="楕円 312"/>
        <xdr:cNvSpPr/>
      </xdr:nvSpPr>
      <xdr:spPr>
        <a:xfrm>
          <a:off x="6921500" y="655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130878</xdr:rowOff>
    </xdr:from>
    <xdr:ext cx="378565" cy="259045"/>
    <xdr:sp macro="" textlink="">
      <xdr:nvSpPr>
        <xdr:cNvPr id="314" name="テキスト ボックス 313"/>
        <xdr:cNvSpPr txBox="1"/>
      </xdr:nvSpPr>
      <xdr:spPr>
        <a:xfrm>
          <a:off x="6783017" y="6645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13915</xdr:rowOff>
    </xdr:from>
    <xdr:to>
      <xdr:col>55</xdr:col>
      <xdr:colOff>0</xdr:colOff>
      <xdr:row>57</xdr:row>
      <xdr:rowOff>28047</xdr:rowOff>
    </xdr:to>
    <xdr:cxnSp macro="">
      <xdr:nvCxnSpPr>
        <xdr:cNvPr id="341" name="直線コネクタ 340"/>
        <xdr:cNvCxnSpPr/>
      </xdr:nvCxnSpPr>
      <xdr:spPr>
        <a:xfrm flipV="1">
          <a:off x="9639300" y="9443665"/>
          <a:ext cx="838200" cy="35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145576</xdr:rowOff>
    </xdr:from>
    <xdr:ext cx="534377" cy="259045"/>
    <xdr:sp macro="" textlink="">
      <xdr:nvSpPr>
        <xdr:cNvPr id="342" name="農林水産業費平均値テキスト"/>
        <xdr:cNvSpPr txBox="1"/>
      </xdr:nvSpPr>
      <xdr:spPr>
        <a:xfrm>
          <a:off x="10528300" y="9746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28047</xdr:rowOff>
    </xdr:from>
    <xdr:to>
      <xdr:col>50</xdr:col>
      <xdr:colOff>114300</xdr:colOff>
      <xdr:row>57</xdr:row>
      <xdr:rowOff>75093</xdr:rowOff>
    </xdr:to>
    <xdr:cxnSp macro="">
      <xdr:nvCxnSpPr>
        <xdr:cNvPr id="344" name="直線コネクタ 343"/>
        <xdr:cNvCxnSpPr/>
      </xdr:nvCxnSpPr>
      <xdr:spPr>
        <a:xfrm flipV="1">
          <a:off x="8750300" y="9800697"/>
          <a:ext cx="889000" cy="4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5" name="フローチャート: 判断 344"/>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105736</xdr:rowOff>
    </xdr:from>
    <xdr:ext cx="534377" cy="259045"/>
    <xdr:sp macro="" textlink="">
      <xdr:nvSpPr>
        <xdr:cNvPr id="346" name="テキスト ボックス 345"/>
        <xdr:cNvSpPr txBox="1"/>
      </xdr:nvSpPr>
      <xdr:spPr>
        <a:xfrm>
          <a:off x="9372111" y="98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75093</xdr:rowOff>
    </xdr:from>
    <xdr:to>
      <xdr:col>45</xdr:col>
      <xdr:colOff>177800</xdr:colOff>
      <xdr:row>57</xdr:row>
      <xdr:rowOff>86313</xdr:rowOff>
    </xdr:to>
    <xdr:cxnSp macro="">
      <xdr:nvCxnSpPr>
        <xdr:cNvPr id="347" name="直線コネクタ 346"/>
        <xdr:cNvCxnSpPr/>
      </xdr:nvCxnSpPr>
      <xdr:spPr>
        <a:xfrm flipV="1">
          <a:off x="7861300" y="9847743"/>
          <a:ext cx="889000" cy="1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48" name="フローチャート: 判断 347"/>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141931</xdr:rowOff>
    </xdr:from>
    <xdr:ext cx="534377" cy="259045"/>
    <xdr:sp macro="" textlink="">
      <xdr:nvSpPr>
        <xdr:cNvPr id="349" name="テキスト ボックス 348"/>
        <xdr:cNvSpPr txBox="1"/>
      </xdr:nvSpPr>
      <xdr:spPr>
        <a:xfrm>
          <a:off x="8483111" y="957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38526</xdr:rowOff>
    </xdr:from>
    <xdr:to>
      <xdr:col>41</xdr:col>
      <xdr:colOff>50800</xdr:colOff>
      <xdr:row>57</xdr:row>
      <xdr:rowOff>86313</xdr:rowOff>
    </xdr:to>
    <xdr:cxnSp macro="">
      <xdr:nvCxnSpPr>
        <xdr:cNvPr id="350" name="直線コネクタ 349"/>
        <xdr:cNvCxnSpPr/>
      </xdr:nvCxnSpPr>
      <xdr:spPr>
        <a:xfrm>
          <a:off x="6972300" y="9811176"/>
          <a:ext cx="889000" cy="4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51" name="フローチャート: 判断 350"/>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139318</xdr:rowOff>
    </xdr:from>
    <xdr:ext cx="534377" cy="259045"/>
    <xdr:sp macro="" textlink="">
      <xdr:nvSpPr>
        <xdr:cNvPr id="352" name="テキスト ボックス 351"/>
        <xdr:cNvSpPr txBox="1"/>
      </xdr:nvSpPr>
      <xdr:spPr>
        <a:xfrm>
          <a:off x="7594111" y="991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3" name="フローチャート: 判断 352"/>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86296</xdr:rowOff>
    </xdr:from>
    <xdr:ext cx="534377" cy="259045"/>
    <xdr:sp macro="" textlink="">
      <xdr:nvSpPr>
        <xdr:cNvPr id="354" name="テキスト ボックス 353"/>
        <xdr:cNvSpPr txBox="1"/>
      </xdr:nvSpPr>
      <xdr:spPr>
        <a:xfrm>
          <a:off x="6705111" y="985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134565</xdr:rowOff>
    </xdr:from>
    <xdr:to>
      <xdr:col>55</xdr:col>
      <xdr:colOff>50800</xdr:colOff>
      <xdr:row>55</xdr:row>
      <xdr:rowOff>64715</xdr:rowOff>
    </xdr:to>
    <xdr:sp macro="" textlink="">
      <xdr:nvSpPr>
        <xdr:cNvPr id="360" name="楕円 359"/>
        <xdr:cNvSpPr/>
      </xdr:nvSpPr>
      <xdr:spPr>
        <a:xfrm>
          <a:off x="10426700" y="939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157442</xdr:rowOff>
    </xdr:from>
    <xdr:ext cx="599010" cy="259045"/>
    <xdr:sp macro="" textlink="">
      <xdr:nvSpPr>
        <xdr:cNvPr id="361" name="農林水産業費該当値テキスト"/>
        <xdr:cNvSpPr txBox="1"/>
      </xdr:nvSpPr>
      <xdr:spPr>
        <a:xfrm>
          <a:off x="10528300" y="9244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148697</xdr:rowOff>
    </xdr:from>
    <xdr:to>
      <xdr:col>50</xdr:col>
      <xdr:colOff>165100</xdr:colOff>
      <xdr:row>57</xdr:row>
      <xdr:rowOff>78847</xdr:rowOff>
    </xdr:to>
    <xdr:sp macro="" textlink="">
      <xdr:nvSpPr>
        <xdr:cNvPr id="362" name="楕円 361"/>
        <xdr:cNvSpPr/>
      </xdr:nvSpPr>
      <xdr:spPr>
        <a:xfrm>
          <a:off x="9588500" y="974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95374</xdr:rowOff>
    </xdr:from>
    <xdr:ext cx="534377" cy="259045"/>
    <xdr:sp macro="" textlink="">
      <xdr:nvSpPr>
        <xdr:cNvPr id="363" name="テキスト ボックス 362"/>
        <xdr:cNvSpPr txBox="1"/>
      </xdr:nvSpPr>
      <xdr:spPr>
        <a:xfrm>
          <a:off x="9372111" y="952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24293</xdr:rowOff>
    </xdr:from>
    <xdr:to>
      <xdr:col>46</xdr:col>
      <xdr:colOff>38100</xdr:colOff>
      <xdr:row>57</xdr:row>
      <xdr:rowOff>125893</xdr:rowOff>
    </xdr:to>
    <xdr:sp macro="" textlink="">
      <xdr:nvSpPr>
        <xdr:cNvPr id="364" name="楕円 363"/>
        <xdr:cNvSpPr/>
      </xdr:nvSpPr>
      <xdr:spPr>
        <a:xfrm>
          <a:off x="8699500" y="979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117020</xdr:rowOff>
    </xdr:from>
    <xdr:ext cx="534377" cy="259045"/>
    <xdr:sp macro="" textlink="">
      <xdr:nvSpPr>
        <xdr:cNvPr id="365" name="テキスト ボックス 364"/>
        <xdr:cNvSpPr txBox="1"/>
      </xdr:nvSpPr>
      <xdr:spPr>
        <a:xfrm>
          <a:off x="8483111" y="988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35513</xdr:rowOff>
    </xdr:from>
    <xdr:to>
      <xdr:col>41</xdr:col>
      <xdr:colOff>101600</xdr:colOff>
      <xdr:row>57</xdr:row>
      <xdr:rowOff>137113</xdr:rowOff>
    </xdr:to>
    <xdr:sp macro="" textlink="">
      <xdr:nvSpPr>
        <xdr:cNvPr id="366" name="楕円 365"/>
        <xdr:cNvSpPr/>
      </xdr:nvSpPr>
      <xdr:spPr>
        <a:xfrm>
          <a:off x="7810500" y="980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153640</xdr:rowOff>
    </xdr:from>
    <xdr:ext cx="534377" cy="259045"/>
    <xdr:sp macro="" textlink="">
      <xdr:nvSpPr>
        <xdr:cNvPr id="367" name="テキスト ボックス 366"/>
        <xdr:cNvSpPr txBox="1"/>
      </xdr:nvSpPr>
      <xdr:spPr>
        <a:xfrm>
          <a:off x="7594111" y="958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159176</xdr:rowOff>
    </xdr:from>
    <xdr:to>
      <xdr:col>36</xdr:col>
      <xdr:colOff>165100</xdr:colOff>
      <xdr:row>57</xdr:row>
      <xdr:rowOff>89326</xdr:rowOff>
    </xdr:to>
    <xdr:sp macro="" textlink="">
      <xdr:nvSpPr>
        <xdr:cNvPr id="368" name="楕円 367"/>
        <xdr:cNvSpPr/>
      </xdr:nvSpPr>
      <xdr:spPr>
        <a:xfrm>
          <a:off x="6921500" y="976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105853</xdr:rowOff>
    </xdr:from>
    <xdr:ext cx="534377" cy="259045"/>
    <xdr:sp macro="" textlink="">
      <xdr:nvSpPr>
        <xdr:cNvPr id="369" name="テキスト ボックス 368"/>
        <xdr:cNvSpPr txBox="1"/>
      </xdr:nvSpPr>
      <xdr:spPr>
        <a:xfrm>
          <a:off x="6705111" y="953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73955</xdr:rowOff>
    </xdr:from>
    <xdr:to>
      <xdr:col>55</xdr:col>
      <xdr:colOff>0</xdr:colOff>
      <xdr:row>77</xdr:row>
      <xdr:rowOff>146436</xdr:rowOff>
    </xdr:to>
    <xdr:cxnSp macro="">
      <xdr:nvCxnSpPr>
        <xdr:cNvPr id="398" name="直線コネクタ 397"/>
        <xdr:cNvCxnSpPr/>
      </xdr:nvCxnSpPr>
      <xdr:spPr>
        <a:xfrm>
          <a:off x="9639300" y="13275605"/>
          <a:ext cx="838200" cy="7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111610</xdr:rowOff>
    </xdr:from>
    <xdr:ext cx="534377" cy="259045"/>
    <xdr:sp macro="" textlink="">
      <xdr:nvSpPr>
        <xdr:cNvPr id="399" name="商工費平均値テキスト"/>
        <xdr:cNvSpPr txBox="1"/>
      </xdr:nvSpPr>
      <xdr:spPr>
        <a:xfrm>
          <a:off x="10528300" y="13141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73955</xdr:rowOff>
    </xdr:from>
    <xdr:to>
      <xdr:col>50</xdr:col>
      <xdr:colOff>114300</xdr:colOff>
      <xdr:row>78</xdr:row>
      <xdr:rowOff>117960</xdr:rowOff>
    </xdr:to>
    <xdr:cxnSp macro="">
      <xdr:nvCxnSpPr>
        <xdr:cNvPr id="401" name="直線コネクタ 400"/>
        <xdr:cNvCxnSpPr/>
      </xdr:nvCxnSpPr>
      <xdr:spPr>
        <a:xfrm flipV="1">
          <a:off x="8750300" y="13275605"/>
          <a:ext cx="889000" cy="21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2" name="フローチャート: 判断 401"/>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17310</xdr:rowOff>
    </xdr:from>
    <xdr:ext cx="534377" cy="259045"/>
    <xdr:sp macro="" textlink="">
      <xdr:nvSpPr>
        <xdr:cNvPr id="403" name="テキスト ボックス 402"/>
        <xdr:cNvSpPr txBox="1"/>
      </xdr:nvSpPr>
      <xdr:spPr>
        <a:xfrm>
          <a:off x="9372111" y="1339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106835</xdr:rowOff>
    </xdr:from>
    <xdr:to>
      <xdr:col>45</xdr:col>
      <xdr:colOff>177800</xdr:colOff>
      <xdr:row>78</xdr:row>
      <xdr:rowOff>117960</xdr:rowOff>
    </xdr:to>
    <xdr:cxnSp macro="">
      <xdr:nvCxnSpPr>
        <xdr:cNvPr id="404" name="直線コネクタ 403"/>
        <xdr:cNvCxnSpPr/>
      </xdr:nvCxnSpPr>
      <xdr:spPr>
        <a:xfrm>
          <a:off x="7861300" y="13479935"/>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5" name="フローチャート: 判断 404"/>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144482</xdr:rowOff>
    </xdr:from>
    <xdr:ext cx="534377" cy="259045"/>
    <xdr:sp macro="" textlink="">
      <xdr:nvSpPr>
        <xdr:cNvPr id="406" name="テキスト ボックス 405"/>
        <xdr:cNvSpPr txBox="1"/>
      </xdr:nvSpPr>
      <xdr:spPr>
        <a:xfrm>
          <a:off x="8483111" y="1317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106835</xdr:rowOff>
    </xdr:from>
    <xdr:to>
      <xdr:col>41</xdr:col>
      <xdr:colOff>50800</xdr:colOff>
      <xdr:row>78</xdr:row>
      <xdr:rowOff>138999</xdr:rowOff>
    </xdr:to>
    <xdr:cxnSp macro="">
      <xdr:nvCxnSpPr>
        <xdr:cNvPr id="407" name="直線コネクタ 406"/>
        <xdr:cNvCxnSpPr/>
      </xdr:nvCxnSpPr>
      <xdr:spPr>
        <a:xfrm flipV="1">
          <a:off x="6972300" y="13479935"/>
          <a:ext cx="889000" cy="3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08" name="フローチャート: 判断 407"/>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142372</xdr:rowOff>
    </xdr:from>
    <xdr:ext cx="534377" cy="259045"/>
    <xdr:sp macro="" textlink="">
      <xdr:nvSpPr>
        <xdr:cNvPr id="409" name="テキスト ボックス 408"/>
        <xdr:cNvSpPr txBox="1"/>
      </xdr:nvSpPr>
      <xdr:spPr>
        <a:xfrm>
          <a:off x="7594111" y="131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10" name="フローチャート: 判断 409"/>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120921</xdr:rowOff>
    </xdr:from>
    <xdr:ext cx="534377" cy="259045"/>
    <xdr:sp macro="" textlink="">
      <xdr:nvSpPr>
        <xdr:cNvPr id="411" name="テキスト ボックス 410"/>
        <xdr:cNvSpPr txBox="1"/>
      </xdr:nvSpPr>
      <xdr:spPr>
        <a:xfrm>
          <a:off x="6705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95636</xdr:rowOff>
    </xdr:from>
    <xdr:to>
      <xdr:col>55</xdr:col>
      <xdr:colOff>50800</xdr:colOff>
      <xdr:row>78</xdr:row>
      <xdr:rowOff>25786</xdr:rowOff>
    </xdr:to>
    <xdr:sp macro="" textlink="">
      <xdr:nvSpPr>
        <xdr:cNvPr id="417" name="楕円 416"/>
        <xdr:cNvSpPr/>
      </xdr:nvSpPr>
      <xdr:spPr>
        <a:xfrm>
          <a:off x="10426700" y="132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74063</xdr:rowOff>
    </xdr:from>
    <xdr:ext cx="534377" cy="259045"/>
    <xdr:sp macro="" textlink="">
      <xdr:nvSpPr>
        <xdr:cNvPr id="418" name="商工費該当値テキスト"/>
        <xdr:cNvSpPr txBox="1"/>
      </xdr:nvSpPr>
      <xdr:spPr>
        <a:xfrm>
          <a:off x="10528300" y="13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23155</xdr:rowOff>
    </xdr:from>
    <xdr:to>
      <xdr:col>50</xdr:col>
      <xdr:colOff>165100</xdr:colOff>
      <xdr:row>77</xdr:row>
      <xdr:rowOff>124755</xdr:rowOff>
    </xdr:to>
    <xdr:sp macro="" textlink="">
      <xdr:nvSpPr>
        <xdr:cNvPr id="419" name="楕円 418"/>
        <xdr:cNvSpPr/>
      </xdr:nvSpPr>
      <xdr:spPr>
        <a:xfrm>
          <a:off x="9588500" y="132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141282</xdr:rowOff>
    </xdr:from>
    <xdr:ext cx="534377" cy="259045"/>
    <xdr:sp macro="" textlink="">
      <xdr:nvSpPr>
        <xdr:cNvPr id="420" name="テキスト ボックス 419"/>
        <xdr:cNvSpPr txBox="1"/>
      </xdr:nvSpPr>
      <xdr:spPr>
        <a:xfrm>
          <a:off x="9372111" y="1300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67160</xdr:rowOff>
    </xdr:from>
    <xdr:to>
      <xdr:col>46</xdr:col>
      <xdr:colOff>38100</xdr:colOff>
      <xdr:row>78</xdr:row>
      <xdr:rowOff>168760</xdr:rowOff>
    </xdr:to>
    <xdr:sp macro="" textlink="">
      <xdr:nvSpPr>
        <xdr:cNvPr id="421" name="楕円 420"/>
        <xdr:cNvSpPr/>
      </xdr:nvSpPr>
      <xdr:spPr>
        <a:xfrm>
          <a:off x="8699500" y="1344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159887</xdr:rowOff>
    </xdr:from>
    <xdr:ext cx="534377" cy="259045"/>
    <xdr:sp macro="" textlink="">
      <xdr:nvSpPr>
        <xdr:cNvPr id="422" name="テキスト ボックス 421"/>
        <xdr:cNvSpPr txBox="1"/>
      </xdr:nvSpPr>
      <xdr:spPr>
        <a:xfrm>
          <a:off x="8483111" y="1353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56035</xdr:rowOff>
    </xdr:from>
    <xdr:to>
      <xdr:col>41</xdr:col>
      <xdr:colOff>101600</xdr:colOff>
      <xdr:row>78</xdr:row>
      <xdr:rowOff>157635</xdr:rowOff>
    </xdr:to>
    <xdr:sp macro="" textlink="">
      <xdr:nvSpPr>
        <xdr:cNvPr id="423" name="楕円 422"/>
        <xdr:cNvSpPr/>
      </xdr:nvSpPr>
      <xdr:spPr>
        <a:xfrm>
          <a:off x="7810500" y="1342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148762</xdr:rowOff>
    </xdr:from>
    <xdr:ext cx="534377" cy="259045"/>
    <xdr:sp macro="" textlink="">
      <xdr:nvSpPr>
        <xdr:cNvPr id="424" name="テキスト ボックス 423"/>
        <xdr:cNvSpPr txBox="1"/>
      </xdr:nvSpPr>
      <xdr:spPr>
        <a:xfrm>
          <a:off x="7594111" y="1352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88199</xdr:rowOff>
    </xdr:from>
    <xdr:to>
      <xdr:col>36</xdr:col>
      <xdr:colOff>165100</xdr:colOff>
      <xdr:row>79</xdr:row>
      <xdr:rowOff>18349</xdr:rowOff>
    </xdr:to>
    <xdr:sp macro="" textlink="">
      <xdr:nvSpPr>
        <xdr:cNvPr id="425" name="楕円 424"/>
        <xdr:cNvSpPr/>
      </xdr:nvSpPr>
      <xdr:spPr>
        <a:xfrm>
          <a:off x="6921500" y="1346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9476</xdr:rowOff>
    </xdr:from>
    <xdr:ext cx="534377" cy="259045"/>
    <xdr:sp macro="" textlink="">
      <xdr:nvSpPr>
        <xdr:cNvPr id="426" name="テキスト ボックス 425"/>
        <xdr:cNvSpPr txBox="1"/>
      </xdr:nvSpPr>
      <xdr:spPr>
        <a:xfrm>
          <a:off x="6705111" y="135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84144</xdr:rowOff>
    </xdr:from>
    <xdr:to>
      <xdr:col>55</xdr:col>
      <xdr:colOff>0</xdr:colOff>
      <xdr:row>97</xdr:row>
      <xdr:rowOff>165616</xdr:rowOff>
    </xdr:to>
    <xdr:cxnSp macro="">
      <xdr:nvCxnSpPr>
        <xdr:cNvPr id="453" name="直線コネクタ 452"/>
        <xdr:cNvCxnSpPr/>
      </xdr:nvCxnSpPr>
      <xdr:spPr>
        <a:xfrm>
          <a:off x="9639300" y="16714794"/>
          <a:ext cx="838200" cy="8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67502</xdr:rowOff>
    </xdr:from>
    <xdr:ext cx="534377" cy="259045"/>
    <xdr:sp macro="" textlink="">
      <xdr:nvSpPr>
        <xdr:cNvPr id="454" name="土木費平均値テキスト"/>
        <xdr:cNvSpPr txBox="1"/>
      </xdr:nvSpPr>
      <xdr:spPr>
        <a:xfrm>
          <a:off x="10528300" y="1652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84144</xdr:rowOff>
    </xdr:from>
    <xdr:to>
      <xdr:col>50</xdr:col>
      <xdr:colOff>114300</xdr:colOff>
      <xdr:row>97</xdr:row>
      <xdr:rowOff>151214</xdr:rowOff>
    </xdr:to>
    <xdr:cxnSp macro="">
      <xdr:nvCxnSpPr>
        <xdr:cNvPr id="456" name="直線コネクタ 455"/>
        <xdr:cNvCxnSpPr/>
      </xdr:nvCxnSpPr>
      <xdr:spPr>
        <a:xfrm flipV="1">
          <a:off x="8750300" y="16714794"/>
          <a:ext cx="889000" cy="6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7" name="フローチャート: 判断 456"/>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144701</xdr:rowOff>
    </xdr:from>
    <xdr:ext cx="534377" cy="259045"/>
    <xdr:sp macro="" textlink="">
      <xdr:nvSpPr>
        <xdr:cNvPr id="458" name="テキスト ボックス 457"/>
        <xdr:cNvSpPr txBox="1"/>
      </xdr:nvSpPr>
      <xdr:spPr>
        <a:xfrm>
          <a:off x="9372111" y="1677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151214</xdr:rowOff>
    </xdr:from>
    <xdr:to>
      <xdr:col>45</xdr:col>
      <xdr:colOff>177800</xdr:colOff>
      <xdr:row>97</xdr:row>
      <xdr:rowOff>156006</xdr:rowOff>
    </xdr:to>
    <xdr:cxnSp macro="">
      <xdr:nvCxnSpPr>
        <xdr:cNvPr id="459" name="直線コネクタ 458"/>
        <xdr:cNvCxnSpPr/>
      </xdr:nvCxnSpPr>
      <xdr:spPr>
        <a:xfrm flipV="1">
          <a:off x="7861300" y="16781864"/>
          <a:ext cx="889000" cy="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60" name="フローチャート: 判断 459"/>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6545</xdr:rowOff>
    </xdr:from>
    <xdr:ext cx="534377" cy="259045"/>
    <xdr:sp macro="" textlink="">
      <xdr:nvSpPr>
        <xdr:cNvPr id="461" name="テキスト ボックス 460"/>
        <xdr:cNvSpPr txBox="1"/>
      </xdr:nvSpPr>
      <xdr:spPr>
        <a:xfrm>
          <a:off x="8483111" y="164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156006</xdr:rowOff>
    </xdr:from>
    <xdr:to>
      <xdr:col>41</xdr:col>
      <xdr:colOff>50800</xdr:colOff>
      <xdr:row>98</xdr:row>
      <xdr:rowOff>12072</xdr:rowOff>
    </xdr:to>
    <xdr:cxnSp macro="">
      <xdr:nvCxnSpPr>
        <xdr:cNvPr id="462" name="直線コネクタ 461"/>
        <xdr:cNvCxnSpPr/>
      </xdr:nvCxnSpPr>
      <xdr:spPr>
        <a:xfrm flipV="1">
          <a:off x="6972300" y="16786656"/>
          <a:ext cx="889000" cy="2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63" name="フローチャート: 判断 462"/>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160537</xdr:rowOff>
    </xdr:from>
    <xdr:ext cx="534377" cy="259045"/>
    <xdr:sp macro="" textlink="">
      <xdr:nvSpPr>
        <xdr:cNvPr id="464" name="テキスト ボックス 463"/>
        <xdr:cNvSpPr txBox="1"/>
      </xdr:nvSpPr>
      <xdr:spPr>
        <a:xfrm>
          <a:off x="7594111" y="164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5" name="フローチャート: 判断 464"/>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27556</xdr:rowOff>
    </xdr:from>
    <xdr:ext cx="534377" cy="259045"/>
    <xdr:sp macro="" textlink="">
      <xdr:nvSpPr>
        <xdr:cNvPr id="466" name="テキスト ボックス 465"/>
        <xdr:cNvSpPr txBox="1"/>
      </xdr:nvSpPr>
      <xdr:spPr>
        <a:xfrm>
          <a:off x="6705111" y="1648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114816</xdr:rowOff>
    </xdr:from>
    <xdr:to>
      <xdr:col>55</xdr:col>
      <xdr:colOff>50800</xdr:colOff>
      <xdr:row>98</xdr:row>
      <xdr:rowOff>44966</xdr:rowOff>
    </xdr:to>
    <xdr:sp macro="" textlink="">
      <xdr:nvSpPr>
        <xdr:cNvPr id="472" name="楕円 471"/>
        <xdr:cNvSpPr/>
      </xdr:nvSpPr>
      <xdr:spPr>
        <a:xfrm>
          <a:off x="10426700" y="1674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29743</xdr:rowOff>
    </xdr:from>
    <xdr:ext cx="534377" cy="259045"/>
    <xdr:sp macro="" textlink="">
      <xdr:nvSpPr>
        <xdr:cNvPr id="473" name="土木費該当値テキスト"/>
        <xdr:cNvSpPr txBox="1"/>
      </xdr:nvSpPr>
      <xdr:spPr>
        <a:xfrm>
          <a:off x="10528300" y="1666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33344</xdr:rowOff>
    </xdr:from>
    <xdr:to>
      <xdr:col>50</xdr:col>
      <xdr:colOff>165100</xdr:colOff>
      <xdr:row>97</xdr:row>
      <xdr:rowOff>134944</xdr:rowOff>
    </xdr:to>
    <xdr:sp macro="" textlink="">
      <xdr:nvSpPr>
        <xdr:cNvPr id="474" name="楕円 473"/>
        <xdr:cNvSpPr/>
      </xdr:nvSpPr>
      <xdr:spPr>
        <a:xfrm>
          <a:off x="9588500" y="1666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151471</xdr:rowOff>
    </xdr:from>
    <xdr:ext cx="534377" cy="259045"/>
    <xdr:sp macro="" textlink="">
      <xdr:nvSpPr>
        <xdr:cNvPr id="475" name="テキスト ボックス 474"/>
        <xdr:cNvSpPr txBox="1"/>
      </xdr:nvSpPr>
      <xdr:spPr>
        <a:xfrm>
          <a:off x="9372111" y="1643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100414</xdr:rowOff>
    </xdr:from>
    <xdr:to>
      <xdr:col>46</xdr:col>
      <xdr:colOff>38100</xdr:colOff>
      <xdr:row>98</xdr:row>
      <xdr:rowOff>30564</xdr:rowOff>
    </xdr:to>
    <xdr:sp macro="" textlink="">
      <xdr:nvSpPr>
        <xdr:cNvPr id="476" name="楕円 475"/>
        <xdr:cNvSpPr/>
      </xdr:nvSpPr>
      <xdr:spPr>
        <a:xfrm>
          <a:off x="8699500" y="1673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21691</xdr:rowOff>
    </xdr:from>
    <xdr:ext cx="534377" cy="259045"/>
    <xdr:sp macro="" textlink="">
      <xdr:nvSpPr>
        <xdr:cNvPr id="477" name="テキスト ボックス 476"/>
        <xdr:cNvSpPr txBox="1"/>
      </xdr:nvSpPr>
      <xdr:spPr>
        <a:xfrm>
          <a:off x="8483111" y="168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105206</xdr:rowOff>
    </xdr:from>
    <xdr:to>
      <xdr:col>41</xdr:col>
      <xdr:colOff>101600</xdr:colOff>
      <xdr:row>98</xdr:row>
      <xdr:rowOff>35356</xdr:rowOff>
    </xdr:to>
    <xdr:sp macro="" textlink="">
      <xdr:nvSpPr>
        <xdr:cNvPr id="478" name="楕円 477"/>
        <xdr:cNvSpPr/>
      </xdr:nvSpPr>
      <xdr:spPr>
        <a:xfrm>
          <a:off x="7810500" y="1673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26483</xdr:rowOff>
    </xdr:from>
    <xdr:ext cx="534377" cy="259045"/>
    <xdr:sp macro="" textlink="">
      <xdr:nvSpPr>
        <xdr:cNvPr id="479" name="テキスト ボックス 478"/>
        <xdr:cNvSpPr txBox="1"/>
      </xdr:nvSpPr>
      <xdr:spPr>
        <a:xfrm>
          <a:off x="7594111" y="1682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132722</xdr:rowOff>
    </xdr:from>
    <xdr:to>
      <xdr:col>36</xdr:col>
      <xdr:colOff>165100</xdr:colOff>
      <xdr:row>98</xdr:row>
      <xdr:rowOff>62872</xdr:rowOff>
    </xdr:to>
    <xdr:sp macro="" textlink="">
      <xdr:nvSpPr>
        <xdr:cNvPr id="480" name="楕円 479"/>
        <xdr:cNvSpPr/>
      </xdr:nvSpPr>
      <xdr:spPr>
        <a:xfrm>
          <a:off x="6921500" y="1676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53999</xdr:rowOff>
    </xdr:from>
    <xdr:ext cx="534377" cy="259045"/>
    <xdr:sp macro="" textlink="">
      <xdr:nvSpPr>
        <xdr:cNvPr id="481" name="テキスト ボックス 480"/>
        <xdr:cNvSpPr txBox="1"/>
      </xdr:nvSpPr>
      <xdr:spPr>
        <a:xfrm>
          <a:off x="6705111" y="1685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1" name="テキスト ボックス 500"/>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62390</xdr:rowOff>
    </xdr:from>
    <xdr:to>
      <xdr:col>85</xdr:col>
      <xdr:colOff>126364</xdr:colOff>
      <xdr:row>38</xdr:row>
      <xdr:rowOff>93914</xdr:rowOff>
    </xdr:to>
    <xdr:cxnSp macro="">
      <xdr:nvCxnSpPr>
        <xdr:cNvPr id="507" name="直線コネクタ 506"/>
        <xdr:cNvCxnSpPr/>
      </xdr:nvCxnSpPr>
      <xdr:spPr>
        <a:xfrm flipV="1">
          <a:off x="16317595" y="5720240"/>
          <a:ext cx="1269" cy="88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97741</xdr:rowOff>
    </xdr:from>
    <xdr:ext cx="534377" cy="259045"/>
    <xdr:sp macro="" textlink="">
      <xdr:nvSpPr>
        <xdr:cNvPr id="508" name="消防費最小値テキスト"/>
        <xdr:cNvSpPr txBox="1"/>
      </xdr:nvSpPr>
      <xdr:spPr>
        <a:xfrm>
          <a:off x="16370300" y="661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93914</xdr:rowOff>
    </xdr:from>
    <xdr:to>
      <xdr:col>86</xdr:col>
      <xdr:colOff>25400</xdr:colOff>
      <xdr:row>38</xdr:row>
      <xdr:rowOff>93914</xdr:rowOff>
    </xdr:to>
    <xdr:cxnSp macro="">
      <xdr:nvCxnSpPr>
        <xdr:cNvPr id="509" name="直線コネクタ 508"/>
        <xdr:cNvCxnSpPr/>
      </xdr:nvCxnSpPr>
      <xdr:spPr>
        <a:xfrm>
          <a:off x="16230600" y="6609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9067</xdr:rowOff>
    </xdr:from>
    <xdr:ext cx="534377" cy="259045"/>
    <xdr:sp macro="" textlink="">
      <xdr:nvSpPr>
        <xdr:cNvPr id="510" name="消防費最大値テキスト"/>
        <xdr:cNvSpPr txBox="1"/>
      </xdr:nvSpPr>
      <xdr:spPr>
        <a:xfrm>
          <a:off x="16370300" y="549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62390</xdr:rowOff>
    </xdr:from>
    <xdr:to>
      <xdr:col>86</xdr:col>
      <xdr:colOff>25400</xdr:colOff>
      <xdr:row>33</xdr:row>
      <xdr:rowOff>62390</xdr:rowOff>
    </xdr:to>
    <xdr:cxnSp macro="">
      <xdr:nvCxnSpPr>
        <xdr:cNvPr id="511" name="直線コネクタ 510"/>
        <xdr:cNvCxnSpPr/>
      </xdr:nvCxnSpPr>
      <xdr:spPr>
        <a:xfrm>
          <a:off x="16230600" y="572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8756</xdr:rowOff>
    </xdr:from>
    <xdr:to>
      <xdr:col>85</xdr:col>
      <xdr:colOff>127000</xdr:colOff>
      <xdr:row>36</xdr:row>
      <xdr:rowOff>111430</xdr:rowOff>
    </xdr:to>
    <xdr:cxnSp macro="">
      <xdr:nvCxnSpPr>
        <xdr:cNvPr id="512" name="直線コネクタ 511"/>
        <xdr:cNvCxnSpPr/>
      </xdr:nvCxnSpPr>
      <xdr:spPr>
        <a:xfrm flipV="1">
          <a:off x="15481300" y="6180956"/>
          <a:ext cx="838200" cy="10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11679</xdr:rowOff>
    </xdr:from>
    <xdr:ext cx="534377" cy="259045"/>
    <xdr:sp macro="" textlink="">
      <xdr:nvSpPr>
        <xdr:cNvPr id="513" name="消防費平均値テキスト"/>
        <xdr:cNvSpPr txBox="1"/>
      </xdr:nvSpPr>
      <xdr:spPr>
        <a:xfrm>
          <a:off x="16370300" y="6355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33252</xdr:rowOff>
    </xdr:from>
    <xdr:to>
      <xdr:col>85</xdr:col>
      <xdr:colOff>177800</xdr:colOff>
      <xdr:row>37</xdr:row>
      <xdr:rowOff>134852</xdr:rowOff>
    </xdr:to>
    <xdr:sp macro="" textlink="">
      <xdr:nvSpPr>
        <xdr:cNvPr id="514" name="フローチャート: 判断 513"/>
        <xdr:cNvSpPr/>
      </xdr:nvSpPr>
      <xdr:spPr>
        <a:xfrm>
          <a:off x="16268700" y="637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40988</xdr:rowOff>
    </xdr:from>
    <xdr:to>
      <xdr:col>81</xdr:col>
      <xdr:colOff>50800</xdr:colOff>
      <xdr:row>36</xdr:row>
      <xdr:rowOff>111430</xdr:rowOff>
    </xdr:to>
    <xdr:cxnSp macro="">
      <xdr:nvCxnSpPr>
        <xdr:cNvPr id="515" name="直線コネクタ 514"/>
        <xdr:cNvCxnSpPr/>
      </xdr:nvCxnSpPr>
      <xdr:spPr>
        <a:xfrm>
          <a:off x="14592300" y="6213188"/>
          <a:ext cx="889000" cy="7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118378</xdr:rowOff>
    </xdr:from>
    <xdr:to>
      <xdr:col>81</xdr:col>
      <xdr:colOff>101600</xdr:colOff>
      <xdr:row>37</xdr:row>
      <xdr:rowOff>48528</xdr:rowOff>
    </xdr:to>
    <xdr:sp macro="" textlink="">
      <xdr:nvSpPr>
        <xdr:cNvPr id="516" name="フローチャート: 判断 515"/>
        <xdr:cNvSpPr/>
      </xdr:nvSpPr>
      <xdr:spPr>
        <a:xfrm>
          <a:off x="15430500" y="629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39655</xdr:rowOff>
    </xdr:from>
    <xdr:ext cx="534377" cy="259045"/>
    <xdr:sp macro="" textlink="">
      <xdr:nvSpPr>
        <xdr:cNvPr id="517" name="テキスト ボックス 516"/>
        <xdr:cNvSpPr txBox="1"/>
      </xdr:nvSpPr>
      <xdr:spPr>
        <a:xfrm>
          <a:off x="15214111" y="638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168416</xdr:rowOff>
    </xdr:from>
    <xdr:to>
      <xdr:col>76</xdr:col>
      <xdr:colOff>114300</xdr:colOff>
      <xdr:row>36</xdr:row>
      <xdr:rowOff>40988</xdr:rowOff>
    </xdr:to>
    <xdr:cxnSp macro="">
      <xdr:nvCxnSpPr>
        <xdr:cNvPr id="518" name="直線コネクタ 517"/>
        <xdr:cNvCxnSpPr/>
      </xdr:nvCxnSpPr>
      <xdr:spPr>
        <a:xfrm>
          <a:off x="13703300" y="6169166"/>
          <a:ext cx="889000" cy="4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3589</xdr:rowOff>
    </xdr:from>
    <xdr:to>
      <xdr:col>76</xdr:col>
      <xdr:colOff>165100</xdr:colOff>
      <xdr:row>37</xdr:row>
      <xdr:rowOff>105189</xdr:rowOff>
    </xdr:to>
    <xdr:sp macro="" textlink="">
      <xdr:nvSpPr>
        <xdr:cNvPr id="519" name="フローチャート: 判断 518"/>
        <xdr:cNvSpPr/>
      </xdr:nvSpPr>
      <xdr:spPr>
        <a:xfrm>
          <a:off x="14541500" y="63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96316</xdr:rowOff>
    </xdr:from>
    <xdr:ext cx="534377" cy="259045"/>
    <xdr:sp macro="" textlink="">
      <xdr:nvSpPr>
        <xdr:cNvPr id="520" name="テキスト ボックス 519"/>
        <xdr:cNvSpPr txBox="1"/>
      </xdr:nvSpPr>
      <xdr:spPr>
        <a:xfrm>
          <a:off x="14325111" y="643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138035</xdr:rowOff>
    </xdr:from>
    <xdr:to>
      <xdr:col>71</xdr:col>
      <xdr:colOff>177800</xdr:colOff>
      <xdr:row>35</xdr:row>
      <xdr:rowOff>168416</xdr:rowOff>
    </xdr:to>
    <xdr:cxnSp macro="">
      <xdr:nvCxnSpPr>
        <xdr:cNvPr id="521" name="直線コネクタ 520"/>
        <xdr:cNvCxnSpPr/>
      </xdr:nvCxnSpPr>
      <xdr:spPr>
        <a:xfrm>
          <a:off x="12814300" y="5281535"/>
          <a:ext cx="889000" cy="8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40186</xdr:rowOff>
    </xdr:from>
    <xdr:to>
      <xdr:col>72</xdr:col>
      <xdr:colOff>38100</xdr:colOff>
      <xdr:row>37</xdr:row>
      <xdr:rowOff>141786</xdr:rowOff>
    </xdr:to>
    <xdr:sp macro="" textlink="">
      <xdr:nvSpPr>
        <xdr:cNvPr id="522" name="フローチャート: 判断 521"/>
        <xdr:cNvSpPr/>
      </xdr:nvSpPr>
      <xdr:spPr>
        <a:xfrm>
          <a:off x="13652500" y="63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132914</xdr:rowOff>
    </xdr:from>
    <xdr:ext cx="534377" cy="259045"/>
    <xdr:sp macro="" textlink="">
      <xdr:nvSpPr>
        <xdr:cNvPr id="523" name="テキスト ボックス 522"/>
        <xdr:cNvSpPr txBox="1"/>
      </xdr:nvSpPr>
      <xdr:spPr>
        <a:xfrm>
          <a:off x="13436111" y="647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29257</xdr:rowOff>
    </xdr:from>
    <xdr:to>
      <xdr:col>67</xdr:col>
      <xdr:colOff>101600</xdr:colOff>
      <xdr:row>37</xdr:row>
      <xdr:rowOff>130857</xdr:rowOff>
    </xdr:to>
    <xdr:sp macro="" textlink="">
      <xdr:nvSpPr>
        <xdr:cNvPr id="524" name="フローチャート: 判断 523"/>
        <xdr:cNvSpPr/>
      </xdr:nvSpPr>
      <xdr:spPr>
        <a:xfrm>
          <a:off x="127635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121984</xdr:rowOff>
    </xdr:from>
    <xdr:ext cx="534377" cy="259045"/>
    <xdr:sp macro="" textlink="">
      <xdr:nvSpPr>
        <xdr:cNvPr id="525" name="テキスト ボックス 524"/>
        <xdr:cNvSpPr txBox="1"/>
      </xdr:nvSpPr>
      <xdr:spPr>
        <a:xfrm>
          <a:off x="12547111" y="646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129406</xdr:rowOff>
    </xdr:from>
    <xdr:to>
      <xdr:col>85</xdr:col>
      <xdr:colOff>177800</xdr:colOff>
      <xdr:row>36</xdr:row>
      <xdr:rowOff>59556</xdr:rowOff>
    </xdr:to>
    <xdr:sp macro="" textlink="">
      <xdr:nvSpPr>
        <xdr:cNvPr id="531" name="楕円 530"/>
        <xdr:cNvSpPr/>
      </xdr:nvSpPr>
      <xdr:spPr>
        <a:xfrm>
          <a:off x="16268700" y="613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152283</xdr:rowOff>
    </xdr:from>
    <xdr:ext cx="534377" cy="259045"/>
    <xdr:sp macro="" textlink="">
      <xdr:nvSpPr>
        <xdr:cNvPr id="532" name="消防費該当値テキスト"/>
        <xdr:cNvSpPr txBox="1"/>
      </xdr:nvSpPr>
      <xdr:spPr>
        <a:xfrm>
          <a:off x="16370300" y="59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60630</xdr:rowOff>
    </xdr:from>
    <xdr:to>
      <xdr:col>81</xdr:col>
      <xdr:colOff>101600</xdr:colOff>
      <xdr:row>36</xdr:row>
      <xdr:rowOff>162230</xdr:rowOff>
    </xdr:to>
    <xdr:sp macro="" textlink="">
      <xdr:nvSpPr>
        <xdr:cNvPr id="533" name="楕円 532"/>
        <xdr:cNvSpPr/>
      </xdr:nvSpPr>
      <xdr:spPr>
        <a:xfrm>
          <a:off x="15430500" y="62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7307</xdr:rowOff>
    </xdr:from>
    <xdr:ext cx="534377" cy="259045"/>
    <xdr:sp macro="" textlink="">
      <xdr:nvSpPr>
        <xdr:cNvPr id="534" name="テキスト ボックス 533"/>
        <xdr:cNvSpPr txBox="1"/>
      </xdr:nvSpPr>
      <xdr:spPr>
        <a:xfrm>
          <a:off x="15214111" y="600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161638</xdr:rowOff>
    </xdr:from>
    <xdr:to>
      <xdr:col>76</xdr:col>
      <xdr:colOff>165100</xdr:colOff>
      <xdr:row>36</xdr:row>
      <xdr:rowOff>91788</xdr:rowOff>
    </xdr:to>
    <xdr:sp macro="" textlink="">
      <xdr:nvSpPr>
        <xdr:cNvPr id="535" name="楕円 534"/>
        <xdr:cNvSpPr/>
      </xdr:nvSpPr>
      <xdr:spPr>
        <a:xfrm>
          <a:off x="14541500" y="616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108315</xdr:rowOff>
    </xdr:from>
    <xdr:ext cx="534377" cy="259045"/>
    <xdr:sp macro="" textlink="">
      <xdr:nvSpPr>
        <xdr:cNvPr id="536" name="テキスト ボックス 535"/>
        <xdr:cNvSpPr txBox="1"/>
      </xdr:nvSpPr>
      <xdr:spPr>
        <a:xfrm>
          <a:off x="14325111" y="593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117616</xdr:rowOff>
    </xdr:from>
    <xdr:to>
      <xdr:col>72</xdr:col>
      <xdr:colOff>38100</xdr:colOff>
      <xdr:row>36</xdr:row>
      <xdr:rowOff>47766</xdr:rowOff>
    </xdr:to>
    <xdr:sp macro="" textlink="">
      <xdr:nvSpPr>
        <xdr:cNvPr id="537" name="楕円 536"/>
        <xdr:cNvSpPr/>
      </xdr:nvSpPr>
      <xdr:spPr>
        <a:xfrm>
          <a:off x="13652500" y="611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64293</xdr:rowOff>
    </xdr:from>
    <xdr:ext cx="534377" cy="259045"/>
    <xdr:sp macro="" textlink="">
      <xdr:nvSpPr>
        <xdr:cNvPr id="538" name="テキスト ボックス 537"/>
        <xdr:cNvSpPr txBox="1"/>
      </xdr:nvSpPr>
      <xdr:spPr>
        <a:xfrm>
          <a:off x="13436111" y="589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87235</xdr:rowOff>
    </xdr:from>
    <xdr:to>
      <xdr:col>67</xdr:col>
      <xdr:colOff>101600</xdr:colOff>
      <xdr:row>31</xdr:row>
      <xdr:rowOff>17385</xdr:rowOff>
    </xdr:to>
    <xdr:sp macro="" textlink="">
      <xdr:nvSpPr>
        <xdr:cNvPr id="539" name="楕円 538"/>
        <xdr:cNvSpPr/>
      </xdr:nvSpPr>
      <xdr:spPr>
        <a:xfrm>
          <a:off x="12763500" y="523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29</xdr:row>
      <xdr:rowOff>33912</xdr:rowOff>
    </xdr:from>
    <xdr:ext cx="599010" cy="259045"/>
    <xdr:sp macro="" textlink="">
      <xdr:nvSpPr>
        <xdr:cNvPr id="540" name="テキスト ボックス 539"/>
        <xdr:cNvSpPr txBox="1"/>
      </xdr:nvSpPr>
      <xdr:spPr>
        <a:xfrm>
          <a:off x="12514795" y="5005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2" name="テキスト ボックス 55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4" name="テキスト ボックス 55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6" name="テキスト ボックス 55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8" name="テキスト ボックス 55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2" name="直線コネクタ 561"/>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3" name="教育費最小値テキスト"/>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4" name="直線コネクタ 563"/>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5" name="教育費最大値テキスト"/>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6" name="直線コネクタ 565"/>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168179</xdr:rowOff>
    </xdr:from>
    <xdr:to>
      <xdr:col>85</xdr:col>
      <xdr:colOff>127000</xdr:colOff>
      <xdr:row>56</xdr:row>
      <xdr:rowOff>73223</xdr:rowOff>
    </xdr:to>
    <xdr:cxnSp macro="">
      <xdr:nvCxnSpPr>
        <xdr:cNvPr id="567" name="直線コネクタ 566"/>
        <xdr:cNvCxnSpPr/>
      </xdr:nvCxnSpPr>
      <xdr:spPr>
        <a:xfrm>
          <a:off x="15481300" y="9426479"/>
          <a:ext cx="838200" cy="24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28598</xdr:rowOff>
    </xdr:from>
    <xdr:ext cx="534377" cy="259045"/>
    <xdr:sp macro="" textlink="">
      <xdr:nvSpPr>
        <xdr:cNvPr id="568" name="教育費平均値テキスト"/>
        <xdr:cNvSpPr txBox="1"/>
      </xdr:nvSpPr>
      <xdr:spPr>
        <a:xfrm>
          <a:off x="16370300" y="9629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9" name="フローチャート: 判断 568"/>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168179</xdr:rowOff>
    </xdr:from>
    <xdr:to>
      <xdr:col>81</xdr:col>
      <xdr:colOff>50800</xdr:colOff>
      <xdr:row>56</xdr:row>
      <xdr:rowOff>65076</xdr:rowOff>
    </xdr:to>
    <xdr:cxnSp macro="">
      <xdr:nvCxnSpPr>
        <xdr:cNvPr id="570" name="直線コネクタ 569"/>
        <xdr:cNvCxnSpPr/>
      </xdr:nvCxnSpPr>
      <xdr:spPr>
        <a:xfrm flipV="1">
          <a:off x="14592300" y="9426479"/>
          <a:ext cx="889000" cy="23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1" name="フローチャート: 判断 570"/>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160632</xdr:rowOff>
    </xdr:from>
    <xdr:ext cx="534377" cy="259045"/>
    <xdr:sp macro="" textlink="">
      <xdr:nvSpPr>
        <xdr:cNvPr id="572" name="テキスト ボックス 571"/>
        <xdr:cNvSpPr txBox="1"/>
      </xdr:nvSpPr>
      <xdr:spPr>
        <a:xfrm>
          <a:off x="15214111" y="976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65076</xdr:rowOff>
    </xdr:from>
    <xdr:to>
      <xdr:col>76</xdr:col>
      <xdr:colOff>114300</xdr:colOff>
      <xdr:row>56</xdr:row>
      <xdr:rowOff>105652</xdr:rowOff>
    </xdr:to>
    <xdr:cxnSp macro="">
      <xdr:nvCxnSpPr>
        <xdr:cNvPr id="573" name="直線コネクタ 572"/>
        <xdr:cNvCxnSpPr/>
      </xdr:nvCxnSpPr>
      <xdr:spPr>
        <a:xfrm flipV="1">
          <a:off x="13703300" y="9666276"/>
          <a:ext cx="889000" cy="4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74" name="フローチャート: 判断 573"/>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17241</xdr:rowOff>
    </xdr:from>
    <xdr:ext cx="534377" cy="259045"/>
    <xdr:sp macro="" textlink="">
      <xdr:nvSpPr>
        <xdr:cNvPr id="575" name="テキスト ボックス 574"/>
        <xdr:cNvSpPr txBox="1"/>
      </xdr:nvSpPr>
      <xdr:spPr>
        <a:xfrm>
          <a:off x="14325111" y="978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60234</xdr:rowOff>
    </xdr:from>
    <xdr:to>
      <xdr:col>71</xdr:col>
      <xdr:colOff>177800</xdr:colOff>
      <xdr:row>56</xdr:row>
      <xdr:rowOff>105652</xdr:rowOff>
    </xdr:to>
    <xdr:cxnSp macro="">
      <xdr:nvCxnSpPr>
        <xdr:cNvPr id="576" name="直線コネクタ 575"/>
        <xdr:cNvCxnSpPr/>
      </xdr:nvCxnSpPr>
      <xdr:spPr>
        <a:xfrm>
          <a:off x="12814300" y="9661434"/>
          <a:ext cx="889000" cy="4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77" name="フローチャート: 判断 576"/>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47041</xdr:rowOff>
    </xdr:from>
    <xdr:ext cx="534377" cy="259045"/>
    <xdr:sp macro="" textlink="">
      <xdr:nvSpPr>
        <xdr:cNvPr id="578" name="テキスト ボックス 577"/>
        <xdr:cNvSpPr txBox="1"/>
      </xdr:nvSpPr>
      <xdr:spPr>
        <a:xfrm>
          <a:off x="13436111" y="981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79" name="フローチャート: 判断 578"/>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21534</xdr:rowOff>
    </xdr:from>
    <xdr:ext cx="534377" cy="259045"/>
    <xdr:sp macro="" textlink="">
      <xdr:nvSpPr>
        <xdr:cNvPr id="580" name="テキスト ボックス 579"/>
        <xdr:cNvSpPr txBox="1"/>
      </xdr:nvSpPr>
      <xdr:spPr>
        <a:xfrm>
          <a:off x="12547111" y="979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22423</xdr:rowOff>
    </xdr:from>
    <xdr:to>
      <xdr:col>85</xdr:col>
      <xdr:colOff>177800</xdr:colOff>
      <xdr:row>56</xdr:row>
      <xdr:rowOff>124023</xdr:rowOff>
    </xdr:to>
    <xdr:sp macro="" textlink="">
      <xdr:nvSpPr>
        <xdr:cNvPr id="586" name="楕円 585"/>
        <xdr:cNvSpPr/>
      </xdr:nvSpPr>
      <xdr:spPr>
        <a:xfrm>
          <a:off x="16268700" y="962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45300</xdr:rowOff>
    </xdr:from>
    <xdr:ext cx="534377" cy="259045"/>
    <xdr:sp macro="" textlink="">
      <xdr:nvSpPr>
        <xdr:cNvPr id="587" name="教育費該当値テキスト"/>
        <xdr:cNvSpPr txBox="1"/>
      </xdr:nvSpPr>
      <xdr:spPr>
        <a:xfrm>
          <a:off x="16370300" y="947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117379</xdr:rowOff>
    </xdr:from>
    <xdr:to>
      <xdr:col>81</xdr:col>
      <xdr:colOff>101600</xdr:colOff>
      <xdr:row>55</xdr:row>
      <xdr:rowOff>47529</xdr:rowOff>
    </xdr:to>
    <xdr:sp macro="" textlink="">
      <xdr:nvSpPr>
        <xdr:cNvPr id="588" name="楕円 587"/>
        <xdr:cNvSpPr/>
      </xdr:nvSpPr>
      <xdr:spPr>
        <a:xfrm>
          <a:off x="15430500" y="937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64056</xdr:rowOff>
    </xdr:from>
    <xdr:ext cx="599010" cy="259045"/>
    <xdr:sp macro="" textlink="">
      <xdr:nvSpPr>
        <xdr:cNvPr id="589" name="テキスト ボックス 588"/>
        <xdr:cNvSpPr txBox="1"/>
      </xdr:nvSpPr>
      <xdr:spPr>
        <a:xfrm>
          <a:off x="15181795" y="915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14276</xdr:rowOff>
    </xdr:from>
    <xdr:to>
      <xdr:col>76</xdr:col>
      <xdr:colOff>165100</xdr:colOff>
      <xdr:row>56</xdr:row>
      <xdr:rowOff>115876</xdr:rowOff>
    </xdr:to>
    <xdr:sp macro="" textlink="">
      <xdr:nvSpPr>
        <xdr:cNvPr id="590" name="楕円 589"/>
        <xdr:cNvSpPr/>
      </xdr:nvSpPr>
      <xdr:spPr>
        <a:xfrm>
          <a:off x="14541500" y="961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132403</xdr:rowOff>
    </xdr:from>
    <xdr:ext cx="534377" cy="259045"/>
    <xdr:sp macro="" textlink="">
      <xdr:nvSpPr>
        <xdr:cNvPr id="591" name="テキスト ボックス 590"/>
        <xdr:cNvSpPr txBox="1"/>
      </xdr:nvSpPr>
      <xdr:spPr>
        <a:xfrm>
          <a:off x="14325111" y="939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54852</xdr:rowOff>
    </xdr:from>
    <xdr:to>
      <xdr:col>72</xdr:col>
      <xdr:colOff>38100</xdr:colOff>
      <xdr:row>56</xdr:row>
      <xdr:rowOff>156452</xdr:rowOff>
    </xdr:to>
    <xdr:sp macro="" textlink="">
      <xdr:nvSpPr>
        <xdr:cNvPr id="592" name="楕円 591"/>
        <xdr:cNvSpPr/>
      </xdr:nvSpPr>
      <xdr:spPr>
        <a:xfrm>
          <a:off x="13652500" y="965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1529</xdr:rowOff>
    </xdr:from>
    <xdr:ext cx="534377" cy="259045"/>
    <xdr:sp macro="" textlink="">
      <xdr:nvSpPr>
        <xdr:cNvPr id="593" name="テキスト ボックス 592"/>
        <xdr:cNvSpPr txBox="1"/>
      </xdr:nvSpPr>
      <xdr:spPr>
        <a:xfrm>
          <a:off x="13436111" y="943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9434</xdr:rowOff>
    </xdr:from>
    <xdr:to>
      <xdr:col>67</xdr:col>
      <xdr:colOff>101600</xdr:colOff>
      <xdr:row>56</xdr:row>
      <xdr:rowOff>111034</xdr:rowOff>
    </xdr:to>
    <xdr:sp macro="" textlink="">
      <xdr:nvSpPr>
        <xdr:cNvPr id="594" name="楕円 593"/>
        <xdr:cNvSpPr/>
      </xdr:nvSpPr>
      <xdr:spPr>
        <a:xfrm>
          <a:off x="12763500" y="961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127561</xdr:rowOff>
    </xdr:from>
    <xdr:ext cx="534377" cy="259045"/>
    <xdr:sp macro="" textlink="">
      <xdr:nvSpPr>
        <xdr:cNvPr id="595" name="テキスト ボックス 594"/>
        <xdr:cNvSpPr txBox="1"/>
      </xdr:nvSpPr>
      <xdr:spPr>
        <a:xfrm>
          <a:off x="12547111" y="938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7" name="直線コネクタ 616"/>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8" name="災害復旧費最小値テキスト"/>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20" name="災害復旧費最大値テキスト"/>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1" name="直線コネクタ 620"/>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131457</xdr:rowOff>
    </xdr:from>
    <xdr:to>
      <xdr:col>85</xdr:col>
      <xdr:colOff>127000</xdr:colOff>
      <xdr:row>78</xdr:row>
      <xdr:rowOff>139590</xdr:rowOff>
    </xdr:to>
    <xdr:cxnSp macro="">
      <xdr:nvCxnSpPr>
        <xdr:cNvPr id="622" name="直線コネクタ 621"/>
        <xdr:cNvCxnSpPr/>
      </xdr:nvCxnSpPr>
      <xdr:spPr>
        <a:xfrm>
          <a:off x="15481300" y="13504557"/>
          <a:ext cx="838200" cy="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61678</xdr:rowOff>
    </xdr:from>
    <xdr:ext cx="534377" cy="259045"/>
    <xdr:sp macro="" textlink="">
      <xdr:nvSpPr>
        <xdr:cNvPr id="623" name="災害復旧費平均値テキスト"/>
        <xdr:cNvSpPr txBox="1"/>
      </xdr:nvSpPr>
      <xdr:spPr>
        <a:xfrm>
          <a:off x="16370300" y="1326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4" name="フローチャート: 判断 623"/>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114463</xdr:rowOff>
    </xdr:from>
    <xdr:to>
      <xdr:col>81</xdr:col>
      <xdr:colOff>50800</xdr:colOff>
      <xdr:row>78</xdr:row>
      <xdr:rowOff>131457</xdr:rowOff>
    </xdr:to>
    <xdr:cxnSp macro="">
      <xdr:nvCxnSpPr>
        <xdr:cNvPr id="625" name="直線コネクタ 624"/>
        <xdr:cNvCxnSpPr/>
      </xdr:nvCxnSpPr>
      <xdr:spPr>
        <a:xfrm>
          <a:off x="14592300" y="13487563"/>
          <a:ext cx="889000" cy="1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6" name="フローチャート: 判断 625"/>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159693</xdr:rowOff>
    </xdr:from>
    <xdr:ext cx="534377" cy="259045"/>
    <xdr:sp macro="" textlink="">
      <xdr:nvSpPr>
        <xdr:cNvPr id="627" name="テキスト ボックス 626"/>
        <xdr:cNvSpPr txBox="1"/>
      </xdr:nvSpPr>
      <xdr:spPr>
        <a:xfrm>
          <a:off x="15214111" y="1318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114463</xdr:rowOff>
    </xdr:from>
    <xdr:to>
      <xdr:col>76</xdr:col>
      <xdr:colOff>114300</xdr:colOff>
      <xdr:row>78</xdr:row>
      <xdr:rowOff>116140</xdr:rowOff>
    </xdr:to>
    <xdr:cxnSp macro="">
      <xdr:nvCxnSpPr>
        <xdr:cNvPr id="628" name="直線コネクタ 627"/>
        <xdr:cNvCxnSpPr/>
      </xdr:nvCxnSpPr>
      <xdr:spPr>
        <a:xfrm flipV="1">
          <a:off x="13703300" y="13487563"/>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29" name="フローチャート: 判断 628"/>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166972</xdr:rowOff>
    </xdr:from>
    <xdr:ext cx="469744" cy="259045"/>
    <xdr:sp macro="" textlink="">
      <xdr:nvSpPr>
        <xdr:cNvPr id="630" name="テキスト ボックス 629"/>
        <xdr:cNvSpPr txBox="1"/>
      </xdr:nvSpPr>
      <xdr:spPr>
        <a:xfrm>
          <a:off x="14357428" y="131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106924</xdr:rowOff>
    </xdr:from>
    <xdr:to>
      <xdr:col>71</xdr:col>
      <xdr:colOff>177800</xdr:colOff>
      <xdr:row>78</xdr:row>
      <xdr:rowOff>116140</xdr:rowOff>
    </xdr:to>
    <xdr:cxnSp macro="">
      <xdr:nvCxnSpPr>
        <xdr:cNvPr id="631" name="直線コネクタ 630"/>
        <xdr:cNvCxnSpPr/>
      </xdr:nvCxnSpPr>
      <xdr:spPr>
        <a:xfrm>
          <a:off x="12814300" y="13480024"/>
          <a:ext cx="889000" cy="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32" name="フローチャート: 判断 631"/>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162537</xdr:rowOff>
    </xdr:from>
    <xdr:ext cx="469744" cy="259045"/>
    <xdr:sp macro="" textlink="">
      <xdr:nvSpPr>
        <xdr:cNvPr id="633" name="テキスト ボックス 632"/>
        <xdr:cNvSpPr txBox="1"/>
      </xdr:nvSpPr>
      <xdr:spPr>
        <a:xfrm>
          <a:off x="13468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4" name="フローチャート: 判断 633"/>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162509</xdr:rowOff>
    </xdr:from>
    <xdr:ext cx="469744" cy="259045"/>
    <xdr:sp macro="" textlink="">
      <xdr:nvSpPr>
        <xdr:cNvPr id="635" name="テキスト ボックス 634"/>
        <xdr:cNvSpPr txBox="1"/>
      </xdr:nvSpPr>
      <xdr:spPr>
        <a:xfrm>
          <a:off x="12579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88790</xdr:rowOff>
    </xdr:from>
    <xdr:to>
      <xdr:col>85</xdr:col>
      <xdr:colOff>177800</xdr:colOff>
      <xdr:row>79</xdr:row>
      <xdr:rowOff>18940</xdr:rowOff>
    </xdr:to>
    <xdr:sp macro="" textlink="">
      <xdr:nvSpPr>
        <xdr:cNvPr id="641" name="楕円 640"/>
        <xdr:cNvSpPr/>
      </xdr:nvSpPr>
      <xdr:spPr>
        <a:xfrm>
          <a:off x="16268700" y="1346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17227</xdr:rowOff>
    </xdr:from>
    <xdr:ext cx="313932" cy="259045"/>
    <xdr:sp macro="" textlink="">
      <xdr:nvSpPr>
        <xdr:cNvPr id="642" name="災害復旧費該当値テキスト"/>
        <xdr:cNvSpPr txBox="1"/>
      </xdr:nvSpPr>
      <xdr:spPr>
        <a:xfrm>
          <a:off x="16370300" y="13390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80657</xdr:rowOff>
    </xdr:from>
    <xdr:to>
      <xdr:col>81</xdr:col>
      <xdr:colOff>101600</xdr:colOff>
      <xdr:row>79</xdr:row>
      <xdr:rowOff>10807</xdr:rowOff>
    </xdr:to>
    <xdr:sp macro="" textlink="">
      <xdr:nvSpPr>
        <xdr:cNvPr id="643" name="楕円 642"/>
        <xdr:cNvSpPr/>
      </xdr:nvSpPr>
      <xdr:spPr>
        <a:xfrm>
          <a:off x="15430500" y="1345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1934</xdr:rowOff>
    </xdr:from>
    <xdr:ext cx="469744" cy="259045"/>
    <xdr:sp macro="" textlink="">
      <xdr:nvSpPr>
        <xdr:cNvPr id="644" name="テキスト ボックス 643"/>
        <xdr:cNvSpPr txBox="1"/>
      </xdr:nvSpPr>
      <xdr:spPr>
        <a:xfrm>
          <a:off x="15246428" y="1354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63663</xdr:rowOff>
    </xdr:from>
    <xdr:to>
      <xdr:col>76</xdr:col>
      <xdr:colOff>165100</xdr:colOff>
      <xdr:row>78</xdr:row>
      <xdr:rowOff>165263</xdr:rowOff>
    </xdr:to>
    <xdr:sp macro="" textlink="">
      <xdr:nvSpPr>
        <xdr:cNvPr id="645" name="楕円 644"/>
        <xdr:cNvSpPr/>
      </xdr:nvSpPr>
      <xdr:spPr>
        <a:xfrm>
          <a:off x="14541500" y="1343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156390</xdr:rowOff>
    </xdr:from>
    <xdr:ext cx="469744" cy="259045"/>
    <xdr:sp macro="" textlink="">
      <xdr:nvSpPr>
        <xdr:cNvPr id="646" name="テキスト ボックス 645"/>
        <xdr:cNvSpPr txBox="1"/>
      </xdr:nvSpPr>
      <xdr:spPr>
        <a:xfrm>
          <a:off x="14357428" y="1352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65340</xdr:rowOff>
    </xdr:from>
    <xdr:to>
      <xdr:col>72</xdr:col>
      <xdr:colOff>38100</xdr:colOff>
      <xdr:row>78</xdr:row>
      <xdr:rowOff>166940</xdr:rowOff>
    </xdr:to>
    <xdr:sp macro="" textlink="">
      <xdr:nvSpPr>
        <xdr:cNvPr id="647" name="楕円 646"/>
        <xdr:cNvSpPr/>
      </xdr:nvSpPr>
      <xdr:spPr>
        <a:xfrm>
          <a:off x="13652500" y="1343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158067</xdr:rowOff>
    </xdr:from>
    <xdr:ext cx="469744" cy="259045"/>
    <xdr:sp macro="" textlink="">
      <xdr:nvSpPr>
        <xdr:cNvPr id="648" name="テキスト ボックス 647"/>
        <xdr:cNvSpPr txBox="1"/>
      </xdr:nvSpPr>
      <xdr:spPr>
        <a:xfrm>
          <a:off x="13468428" y="1353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56124</xdr:rowOff>
    </xdr:from>
    <xdr:to>
      <xdr:col>67</xdr:col>
      <xdr:colOff>101600</xdr:colOff>
      <xdr:row>78</xdr:row>
      <xdr:rowOff>157724</xdr:rowOff>
    </xdr:to>
    <xdr:sp macro="" textlink="">
      <xdr:nvSpPr>
        <xdr:cNvPr id="649" name="楕円 648"/>
        <xdr:cNvSpPr/>
      </xdr:nvSpPr>
      <xdr:spPr>
        <a:xfrm>
          <a:off x="12763500" y="1342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148851</xdr:rowOff>
    </xdr:from>
    <xdr:ext cx="469744" cy="259045"/>
    <xdr:sp macro="" textlink="">
      <xdr:nvSpPr>
        <xdr:cNvPr id="650" name="テキスト ボックス 649"/>
        <xdr:cNvSpPr txBox="1"/>
      </xdr:nvSpPr>
      <xdr:spPr>
        <a:xfrm>
          <a:off x="12579428" y="1352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2" name="直線コネクタ 671"/>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3" name="公債費最小値テキスト"/>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4" name="直線コネクタ 673"/>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5" name="公債費最大値テキスト"/>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6" name="直線コネクタ 675"/>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170844</xdr:rowOff>
    </xdr:from>
    <xdr:to>
      <xdr:col>85</xdr:col>
      <xdr:colOff>127000</xdr:colOff>
      <xdr:row>95</xdr:row>
      <xdr:rowOff>60508</xdr:rowOff>
    </xdr:to>
    <xdr:cxnSp macro="">
      <xdr:nvCxnSpPr>
        <xdr:cNvPr id="677" name="直線コネクタ 676"/>
        <xdr:cNvCxnSpPr/>
      </xdr:nvCxnSpPr>
      <xdr:spPr>
        <a:xfrm flipV="1">
          <a:off x="15481300" y="16287144"/>
          <a:ext cx="838200" cy="6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36146</xdr:rowOff>
    </xdr:from>
    <xdr:ext cx="534377" cy="259045"/>
    <xdr:sp macro="" textlink="">
      <xdr:nvSpPr>
        <xdr:cNvPr id="678" name="公債費平均値テキスト"/>
        <xdr:cNvSpPr txBox="1"/>
      </xdr:nvSpPr>
      <xdr:spPr>
        <a:xfrm>
          <a:off x="16370300" y="1649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9" name="フローチャート: 判断 678"/>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52786</xdr:rowOff>
    </xdr:from>
    <xdr:to>
      <xdr:col>81</xdr:col>
      <xdr:colOff>50800</xdr:colOff>
      <xdr:row>95</xdr:row>
      <xdr:rowOff>60508</xdr:rowOff>
    </xdr:to>
    <xdr:cxnSp macro="">
      <xdr:nvCxnSpPr>
        <xdr:cNvPr id="680" name="直線コネクタ 679"/>
        <xdr:cNvCxnSpPr/>
      </xdr:nvCxnSpPr>
      <xdr:spPr>
        <a:xfrm>
          <a:off x="14592300" y="16340536"/>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1" name="フローチャート: 判断 680"/>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668</xdr:rowOff>
    </xdr:from>
    <xdr:ext cx="534377" cy="259045"/>
    <xdr:sp macro="" textlink="">
      <xdr:nvSpPr>
        <xdr:cNvPr id="682" name="テキスト ボックス 681"/>
        <xdr:cNvSpPr txBox="1"/>
      </xdr:nvSpPr>
      <xdr:spPr>
        <a:xfrm>
          <a:off x="15214111" y="166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52786</xdr:rowOff>
    </xdr:from>
    <xdr:to>
      <xdr:col>76</xdr:col>
      <xdr:colOff>114300</xdr:colOff>
      <xdr:row>95</xdr:row>
      <xdr:rowOff>59923</xdr:rowOff>
    </xdr:to>
    <xdr:cxnSp macro="">
      <xdr:nvCxnSpPr>
        <xdr:cNvPr id="683" name="直線コネクタ 682"/>
        <xdr:cNvCxnSpPr/>
      </xdr:nvCxnSpPr>
      <xdr:spPr>
        <a:xfrm flipV="1">
          <a:off x="13703300" y="16340536"/>
          <a:ext cx="889000" cy="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4" name="フローチャート: 判断 683"/>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9766</xdr:rowOff>
    </xdr:from>
    <xdr:ext cx="534377" cy="259045"/>
    <xdr:sp macro="" textlink="">
      <xdr:nvSpPr>
        <xdr:cNvPr id="685" name="テキスト ボックス 684"/>
        <xdr:cNvSpPr txBox="1"/>
      </xdr:nvSpPr>
      <xdr:spPr>
        <a:xfrm>
          <a:off x="14325111" y="166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59923</xdr:rowOff>
    </xdr:from>
    <xdr:to>
      <xdr:col>71</xdr:col>
      <xdr:colOff>177800</xdr:colOff>
      <xdr:row>96</xdr:row>
      <xdr:rowOff>9813</xdr:rowOff>
    </xdr:to>
    <xdr:cxnSp macro="">
      <xdr:nvCxnSpPr>
        <xdr:cNvPr id="686" name="直線コネクタ 685"/>
        <xdr:cNvCxnSpPr/>
      </xdr:nvCxnSpPr>
      <xdr:spPr>
        <a:xfrm flipV="1">
          <a:off x="12814300" y="16347673"/>
          <a:ext cx="889000" cy="12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7" name="フローチャート: 判断 686"/>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38093</xdr:rowOff>
    </xdr:from>
    <xdr:ext cx="534377" cy="259045"/>
    <xdr:sp macro="" textlink="">
      <xdr:nvSpPr>
        <xdr:cNvPr id="688" name="テキスト ボックス 687"/>
        <xdr:cNvSpPr txBox="1"/>
      </xdr:nvSpPr>
      <xdr:spPr>
        <a:xfrm>
          <a:off x="13436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89" name="フローチャート: 判断 688"/>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32731</xdr:rowOff>
    </xdr:from>
    <xdr:ext cx="534377" cy="259045"/>
    <xdr:sp macro="" textlink="">
      <xdr:nvSpPr>
        <xdr:cNvPr id="690" name="テキスト ボックス 689"/>
        <xdr:cNvSpPr txBox="1"/>
      </xdr:nvSpPr>
      <xdr:spPr>
        <a:xfrm>
          <a:off x="12547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120044</xdr:rowOff>
    </xdr:from>
    <xdr:to>
      <xdr:col>85</xdr:col>
      <xdr:colOff>177800</xdr:colOff>
      <xdr:row>95</xdr:row>
      <xdr:rowOff>50194</xdr:rowOff>
    </xdr:to>
    <xdr:sp macro="" textlink="">
      <xdr:nvSpPr>
        <xdr:cNvPr id="696" name="楕円 695"/>
        <xdr:cNvSpPr/>
      </xdr:nvSpPr>
      <xdr:spPr>
        <a:xfrm>
          <a:off x="16268700" y="1623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142921</xdr:rowOff>
    </xdr:from>
    <xdr:ext cx="599010" cy="259045"/>
    <xdr:sp macro="" textlink="">
      <xdr:nvSpPr>
        <xdr:cNvPr id="697" name="公債費該当値テキスト"/>
        <xdr:cNvSpPr txBox="1"/>
      </xdr:nvSpPr>
      <xdr:spPr>
        <a:xfrm>
          <a:off x="16370300" y="16087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9708</xdr:rowOff>
    </xdr:from>
    <xdr:to>
      <xdr:col>81</xdr:col>
      <xdr:colOff>101600</xdr:colOff>
      <xdr:row>95</xdr:row>
      <xdr:rowOff>111308</xdr:rowOff>
    </xdr:to>
    <xdr:sp macro="" textlink="">
      <xdr:nvSpPr>
        <xdr:cNvPr id="698" name="楕円 697"/>
        <xdr:cNvSpPr/>
      </xdr:nvSpPr>
      <xdr:spPr>
        <a:xfrm>
          <a:off x="15430500" y="1629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127835</xdr:rowOff>
    </xdr:from>
    <xdr:ext cx="599010" cy="259045"/>
    <xdr:sp macro="" textlink="">
      <xdr:nvSpPr>
        <xdr:cNvPr id="699" name="テキスト ボックス 698"/>
        <xdr:cNvSpPr txBox="1"/>
      </xdr:nvSpPr>
      <xdr:spPr>
        <a:xfrm>
          <a:off x="15181795" y="16072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1986</xdr:rowOff>
    </xdr:from>
    <xdr:to>
      <xdr:col>76</xdr:col>
      <xdr:colOff>165100</xdr:colOff>
      <xdr:row>95</xdr:row>
      <xdr:rowOff>103586</xdr:rowOff>
    </xdr:to>
    <xdr:sp macro="" textlink="">
      <xdr:nvSpPr>
        <xdr:cNvPr id="700" name="楕円 699"/>
        <xdr:cNvSpPr/>
      </xdr:nvSpPr>
      <xdr:spPr>
        <a:xfrm>
          <a:off x="14541500" y="1628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120113</xdr:rowOff>
    </xdr:from>
    <xdr:ext cx="599010" cy="259045"/>
    <xdr:sp macro="" textlink="">
      <xdr:nvSpPr>
        <xdr:cNvPr id="701" name="テキスト ボックス 700"/>
        <xdr:cNvSpPr txBox="1"/>
      </xdr:nvSpPr>
      <xdr:spPr>
        <a:xfrm>
          <a:off x="14292795" y="1606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9123</xdr:rowOff>
    </xdr:from>
    <xdr:to>
      <xdr:col>72</xdr:col>
      <xdr:colOff>38100</xdr:colOff>
      <xdr:row>95</xdr:row>
      <xdr:rowOff>110723</xdr:rowOff>
    </xdr:to>
    <xdr:sp macro="" textlink="">
      <xdr:nvSpPr>
        <xdr:cNvPr id="702" name="楕円 701"/>
        <xdr:cNvSpPr/>
      </xdr:nvSpPr>
      <xdr:spPr>
        <a:xfrm>
          <a:off x="13652500" y="1629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127250</xdr:rowOff>
    </xdr:from>
    <xdr:ext cx="599010" cy="259045"/>
    <xdr:sp macro="" textlink="">
      <xdr:nvSpPr>
        <xdr:cNvPr id="703" name="テキスト ボックス 702"/>
        <xdr:cNvSpPr txBox="1"/>
      </xdr:nvSpPr>
      <xdr:spPr>
        <a:xfrm>
          <a:off x="13403795" y="16072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130463</xdr:rowOff>
    </xdr:from>
    <xdr:to>
      <xdr:col>67</xdr:col>
      <xdr:colOff>101600</xdr:colOff>
      <xdr:row>96</xdr:row>
      <xdr:rowOff>60613</xdr:rowOff>
    </xdr:to>
    <xdr:sp macro="" textlink="">
      <xdr:nvSpPr>
        <xdr:cNvPr id="704" name="楕円 703"/>
        <xdr:cNvSpPr/>
      </xdr:nvSpPr>
      <xdr:spPr>
        <a:xfrm>
          <a:off x="12763500" y="1641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77140</xdr:rowOff>
    </xdr:from>
    <xdr:ext cx="599010" cy="259045"/>
    <xdr:sp macro="" textlink="">
      <xdr:nvSpPr>
        <xdr:cNvPr id="705" name="テキスト ボックス 704"/>
        <xdr:cNvSpPr txBox="1"/>
      </xdr:nvSpPr>
      <xdr:spPr>
        <a:xfrm>
          <a:off x="12514795" y="16193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6" name="直線コネクタ 71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7" name="テキスト ボックス 71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0" name="直線コネクタ 71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1" name="テキスト ボックス 720"/>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5" name="直線コネクタ 724"/>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6" name="諸支出金最小値テキスト"/>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7" name="直線コネクタ 72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8" name="諸支出金最大値テキスト"/>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9" name="直線コネクタ 728"/>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0" name="直線コネクタ 729"/>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1" name="諸支出金平均値テキスト"/>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2" name="フローチャート: 判断 731"/>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3" name="直線コネクタ 732"/>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4" name="フローチャート: 判断 733"/>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35" name="テキスト ボックス 734"/>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6" name="直線コネクタ 735"/>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37" name="フローチャート: 判断 736"/>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80325</xdr:rowOff>
    </xdr:from>
    <xdr:ext cx="378565" cy="259045"/>
    <xdr:sp macro="" textlink="">
      <xdr:nvSpPr>
        <xdr:cNvPr id="738" name="テキスト ボックス 737"/>
        <xdr:cNvSpPr txBox="1"/>
      </xdr:nvSpPr>
      <xdr:spPr>
        <a:xfrm>
          <a:off x="20245017" y="625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9" name="直線コネクタ 738"/>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40" name="フローチャート: 判断 739"/>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41" name="テキスト ボックス 740"/>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42" name="フローチャート: 判断 741"/>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81354</xdr:rowOff>
    </xdr:from>
    <xdr:ext cx="378565" cy="259045"/>
    <xdr:sp macro="" textlink="">
      <xdr:nvSpPr>
        <xdr:cNvPr id="743" name="テキスト ボックス 742"/>
        <xdr:cNvSpPr txBox="1"/>
      </xdr:nvSpPr>
      <xdr:spPr>
        <a:xfrm>
          <a:off x="18467017" y="625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9" name="楕円 748"/>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50" name="諸支出金該当値テキスト"/>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1" name="楕円 750"/>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2" name="テキスト ボックス 751"/>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3" name="楕円 752"/>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4" name="テキスト ボックス 753"/>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5" name="楕円 754"/>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6" name="テキスト ボックス 75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7" name="楕円 756"/>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8" name="テキスト ボックス 757"/>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0" name="テキスト ボックス 76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2" name="テキスト ボックス 77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4" name="直線コネクタ 77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6" name="直線コネクタ 77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8" name="直線コネクタ 77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9" name="直線コネクタ 77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1" name="フローチャート: 判断 78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2" name="直線コネクタ 78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3" name="フローチャート: 判断 78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4" name="テキスト ボックス 78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5" name="直線コネクタ 78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6" name="フローチャート: 判断 78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7" name="テキスト ボックス 78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8" name="直線コネクタ 78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9" name="フローチャート: 判断 78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0" name="テキスト ボックス 78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1" name="フローチャート: 判断 79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2" name="テキスト ボックス 79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楕円 79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0" name="楕円 79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1" name="テキスト ボックス 80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2" name="楕円 80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3" name="テキスト ボックス 80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4" name="楕円 80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5" name="テキスト ボックス 80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楕円 80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7" name="テキスト ボックス 80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8" name="正方形/長方形 8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9" name="正方形/長方形 8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0" name="テキスト ボックス 8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議会費については、人口規模に対して議員数が多い傾向にあることから、類似団体と比べて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3,780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円高くなっている。その他の経費では類似団体と近しいものが多い状況となっている。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年度決算においては、総務費、農林水産業費、土木費、教育費で大きな増加があった。総務費については、特別定額給付金給付事業</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532,889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千円の減が主な要因と考えられる。農林水産業費については、畜産競争力強化整備事業費補助金で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418,987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千円の支出があったことが大きな要因であり、そのほか森林資源解析業務委託料</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9,834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千円の増、</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FSC</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の森整備事業費補助金</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6,584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千円の増等も要因と考えられる。土木費においては、前年度の町営住宅（火石・清水沢）新築工事</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165,409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千円の減が主な要因と考えられる。教育費については、前年度の上有住地区公民館整備事業</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258,841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千円、学校</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ICT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環境整備事業</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56,457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千円等の減が要因となったものと分析される。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消防費において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の費用が大きくなっている点は大船渡消防署住田分署建設費用の増によりコストが増加しているものである。公債費については、類似団体と比べて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61,368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千円高い状況となっている。これは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から類似団体区分の変更により、比較団体に過疎地域の指定を受けていない団体が多く含まれたため、過疎債に係る元利償還金の差が出たものと考えられる。また、</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に実施したすみた荘（特別養護老人ホーム）建設事業に係る公債費の元金償還が本格的に開始されたことにより、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以降の公債費が大きく増加したものである。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岩手県住田町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多額の一般財源を要する大型事業がないため、基金の取り崩しがなく、</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H28</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まで計画的に積立を実施してたが、その後、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R01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を除いては財政調整基金への積立は行っていないため、財政調整基金残高に係る標準財政規模比は徐々に減少している。なお、</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R01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では新型コロナウイルス感染症感染拡大等の不測の事態に備え積立を行った。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実質単年度収支についても、前年度比で</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4.3pt</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下がり△</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％となっているが、これは事業の繰り越しにより翌年度へ繰り越すべき財源が例年より多額であったことが要因である。なお、翌年度は当該財源を特目基金からの取り崩しにより対応する予定である。</a:t>
          </a:r>
          <a:endParaRPr kumimoji="1" lang="ja-JP" altLang="en-US" sz="1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岩手県住田町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いずれの会計も赤字額は生じていない。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一般会計では、各年度の事業等の動向により、対標準財政規模比にある程度の振れ幅はあるものの、３～８％の間で推移しており、概ね適正な収支となっている。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国民健康保険については、保険給付費が年々増加傾向であることや広域化に対応するため、</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に税率の改正をしており、健全な財政運営に努めている。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全体では、少子高齢化や人口減少などにより、各特別会計の運営が厳しくなると予想されるため、保険税、保険料、料金の定期的な見直しや経費の削減等を進め、健全な財政運営に努める必要がある。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400_&#36001;&#25919;&#20418;/02&#20027;&#20107;/10_&#36001;&#25919;&#20844;&#34920;/12&#36001;&#25919;&#29366;&#27841;&#36039;&#26009;&#38598;&#65288;H22&#65374;&#65289;/R050302&#36001;&#25919;&#29366;&#27841;&#36039;&#26009;&#38598;&#65288;R03&#27770;&#31639;&#65289;/R051003&#12304;&#23721;&#25163;&#30476;&#24066;&#30010;&#26449;&#35506;&#12305;&#20196;&#21644;&#65299;&#24180;&#24230;&#36001;&#25919;&#29366;&#27841;&#36039;&#26009;&#38598;&#20462;&#27491;&#26696;&#20869;/&#12304;&#36001;&#25919;&#29366;&#27841;&#36039;&#26009;&#38598;&#12305;_034410_&#20303;&#30000;&#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57.2</v>
          </cell>
          <cell r="BX53">
            <v>59.2</v>
          </cell>
          <cell r="CF53">
            <v>61.4</v>
          </cell>
          <cell r="CN53">
            <v>63.1</v>
          </cell>
          <cell r="CV53">
            <v>64.5</v>
          </cell>
        </row>
        <row r="55">
          <cell r="AN55" t="str">
            <v>類似団体内平均値</v>
          </cell>
          <cell r="BP55">
            <v>0</v>
          </cell>
          <cell r="BX55">
            <v>0</v>
          </cell>
          <cell r="CF55">
            <v>0</v>
          </cell>
          <cell r="CN55">
            <v>0</v>
          </cell>
          <cell r="CV55">
            <v>0</v>
          </cell>
        </row>
        <row r="57">
          <cell r="BP57">
            <v>59.1</v>
          </cell>
          <cell r="BX57">
            <v>61.2</v>
          </cell>
          <cell r="CF57">
            <v>62.8</v>
          </cell>
          <cell r="CN57">
            <v>64.099999999999994</v>
          </cell>
          <cell r="CV57">
            <v>66.3</v>
          </cell>
        </row>
        <row r="72">
          <cell r="BP72" t="str">
            <v>H29</v>
          </cell>
          <cell r="BX72" t="str">
            <v>H30</v>
          </cell>
          <cell r="CF72" t="str">
            <v>R01</v>
          </cell>
          <cell r="CN72" t="str">
            <v>R02</v>
          </cell>
          <cell r="CV72" t="str">
            <v>R03</v>
          </cell>
        </row>
        <row r="73">
          <cell r="AN73" t="str">
            <v>当該団体値</v>
          </cell>
        </row>
        <row r="75">
          <cell r="BP75">
            <v>6.1</v>
          </cell>
          <cell r="BX75">
            <v>6.9</v>
          </cell>
          <cell r="CF75">
            <v>8.6</v>
          </cell>
          <cell r="CN75">
            <v>9.6</v>
          </cell>
          <cell r="CV75">
            <v>9</v>
          </cell>
        </row>
        <row r="77">
          <cell r="AN77" t="str">
            <v>類似団体内平均値</v>
          </cell>
          <cell r="BP77">
            <v>0</v>
          </cell>
          <cell r="BX77">
            <v>0</v>
          </cell>
          <cell r="CF77">
            <v>0</v>
          </cell>
          <cell r="CN77">
            <v>0</v>
          </cell>
          <cell r="CV77">
            <v>0</v>
          </cell>
        </row>
        <row r="79">
          <cell r="BP79">
            <v>7.2</v>
          </cell>
          <cell r="BX79">
            <v>7.2</v>
          </cell>
          <cell r="CF79">
            <v>7.7</v>
          </cell>
          <cell r="CN79">
            <v>8</v>
          </cell>
          <cell r="CV79">
            <v>8</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79</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80</v>
      </c>
      <c r="C2" s="179"/>
      <c r="D2" s="180"/>
    </row>
    <row r="3" spans="1:119" ht="18.75" customHeight="1" thickBot="1" x14ac:dyDescent="0.2">
      <c r="A3" s="178"/>
      <c r="B3" s="383" t="s">
        <v>81</v>
      </c>
      <c r="C3" s="384"/>
      <c r="D3" s="384"/>
      <c r="E3" s="385"/>
      <c r="F3" s="385"/>
      <c r="G3" s="385"/>
      <c r="H3" s="385"/>
      <c r="I3" s="385"/>
      <c r="J3" s="385"/>
      <c r="K3" s="385"/>
      <c r="L3" s="385" t="s">
        <v>82</v>
      </c>
      <c r="M3" s="385"/>
      <c r="N3" s="385"/>
      <c r="O3" s="385"/>
      <c r="P3" s="385"/>
      <c r="Q3" s="385"/>
      <c r="R3" s="392"/>
      <c r="S3" s="392"/>
      <c r="T3" s="392"/>
      <c r="U3" s="392"/>
      <c r="V3" s="393"/>
      <c r="W3" s="367" t="s">
        <v>83</v>
      </c>
      <c r="X3" s="368"/>
      <c r="Y3" s="368"/>
      <c r="Z3" s="368"/>
      <c r="AA3" s="368"/>
      <c r="AB3" s="384"/>
      <c r="AC3" s="392" t="s">
        <v>84</v>
      </c>
      <c r="AD3" s="368"/>
      <c r="AE3" s="368"/>
      <c r="AF3" s="368"/>
      <c r="AG3" s="368"/>
      <c r="AH3" s="368"/>
      <c r="AI3" s="368"/>
      <c r="AJ3" s="368"/>
      <c r="AK3" s="368"/>
      <c r="AL3" s="369"/>
      <c r="AM3" s="367" t="s">
        <v>85</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86</v>
      </c>
      <c r="BO3" s="368"/>
      <c r="BP3" s="368"/>
      <c r="BQ3" s="368"/>
      <c r="BR3" s="368"/>
      <c r="BS3" s="368"/>
      <c r="BT3" s="368"/>
      <c r="BU3" s="369"/>
      <c r="BV3" s="367" t="s">
        <v>87</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88</v>
      </c>
      <c r="CU3" s="368"/>
      <c r="CV3" s="368"/>
      <c r="CW3" s="368"/>
      <c r="CX3" s="368"/>
      <c r="CY3" s="368"/>
      <c r="CZ3" s="368"/>
      <c r="DA3" s="369"/>
      <c r="DB3" s="367" t="s">
        <v>89</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90</v>
      </c>
      <c r="AZ4" s="371"/>
      <c r="BA4" s="371"/>
      <c r="BB4" s="371"/>
      <c r="BC4" s="371"/>
      <c r="BD4" s="371"/>
      <c r="BE4" s="371"/>
      <c r="BF4" s="371"/>
      <c r="BG4" s="371"/>
      <c r="BH4" s="371"/>
      <c r="BI4" s="371"/>
      <c r="BJ4" s="371"/>
      <c r="BK4" s="371"/>
      <c r="BL4" s="371"/>
      <c r="BM4" s="372"/>
      <c r="BN4" s="373">
        <v>5745470</v>
      </c>
      <c r="BO4" s="374"/>
      <c r="BP4" s="374"/>
      <c r="BQ4" s="374"/>
      <c r="BR4" s="374"/>
      <c r="BS4" s="374"/>
      <c r="BT4" s="374"/>
      <c r="BU4" s="375"/>
      <c r="BV4" s="373">
        <v>5930483</v>
      </c>
      <c r="BW4" s="374"/>
      <c r="BX4" s="374"/>
      <c r="BY4" s="374"/>
      <c r="BZ4" s="374"/>
      <c r="CA4" s="374"/>
      <c r="CB4" s="374"/>
      <c r="CC4" s="375"/>
      <c r="CD4" s="376" t="s">
        <v>91</v>
      </c>
      <c r="CE4" s="377"/>
      <c r="CF4" s="377"/>
      <c r="CG4" s="377"/>
      <c r="CH4" s="377"/>
      <c r="CI4" s="377"/>
      <c r="CJ4" s="377"/>
      <c r="CK4" s="377"/>
      <c r="CL4" s="377"/>
      <c r="CM4" s="377"/>
      <c r="CN4" s="377"/>
      <c r="CO4" s="377"/>
      <c r="CP4" s="377"/>
      <c r="CQ4" s="377"/>
      <c r="CR4" s="377"/>
      <c r="CS4" s="378"/>
      <c r="CT4" s="379">
        <v>0.6</v>
      </c>
      <c r="CU4" s="380"/>
      <c r="CV4" s="380"/>
      <c r="CW4" s="380"/>
      <c r="CX4" s="380"/>
      <c r="CY4" s="380"/>
      <c r="CZ4" s="380"/>
      <c r="DA4" s="381"/>
      <c r="DB4" s="379">
        <v>3.5</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92</v>
      </c>
      <c r="AN5" s="440"/>
      <c r="AO5" s="440"/>
      <c r="AP5" s="440"/>
      <c r="AQ5" s="440"/>
      <c r="AR5" s="440"/>
      <c r="AS5" s="440"/>
      <c r="AT5" s="441"/>
      <c r="AU5" s="442" t="s">
        <v>93</v>
      </c>
      <c r="AV5" s="443"/>
      <c r="AW5" s="443"/>
      <c r="AX5" s="443"/>
      <c r="AY5" s="444" t="s">
        <v>94</v>
      </c>
      <c r="AZ5" s="445"/>
      <c r="BA5" s="445"/>
      <c r="BB5" s="445"/>
      <c r="BC5" s="445"/>
      <c r="BD5" s="445"/>
      <c r="BE5" s="445"/>
      <c r="BF5" s="445"/>
      <c r="BG5" s="445"/>
      <c r="BH5" s="445"/>
      <c r="BI5" s="445"/>
      <c r="BJ5" s="445"/>
      <c r="BK5" s="445"/>
      <c r="BL5" s="445"/>
      <c r="BM5" s="446"/>
      <c r="BN5" s="410">
        <v>5519070</v>
      </c>
      <c r="BO5" s="411"/>
      <c r="BP5" s="411"/>
      <c r="BQ5" s="411"/>
      <c r="BR5" s="411"/>
      <c r="BS5" s="411"/>
      <c r="BT5" s="411"/>
      <c r="BU5" s="412"/>
      <c r="BV5" s="410">
        <v>5767946</v>
      </c>
      <c r="BW5" s="411"/>
      <c r="BX5" s="411"/>
      <c r="BY5" s="411"/>
      <c r="BZ5" s="411"/>
      <c r="CA5" s="411"/>
      <c r="CB5" s="411"/>
      <c r="CC5" s="412"/>
      <c r="CD5" s="413" t="s">
        <v>95</v>
      </c>
      <c r="CE5" s="414"/>
      <c r="CF5" s="414"/>
      <c r="CG5" s="414"/>
      <c r="CH5" s="414"/>
      <c r="CI5" s="414"/>
      <c r="CJ5" s="414"/>
      <c r="CK5" s="414"/>
      <c r="CL5" s="414"/>
      <c r="CM5" s="414"/>
      <c r="CN5" s="414"/>
      <c r="CO5" s="414"/>
      <c r="CP5" s="414"/>
      <c r="CQ5" s="414"/>
      <c r="CR5" s="414"/>
      <c r="CS5" s="415"/>
      <c r="CT5" s="407">
        <v>79.8</v>
      </c>
      <c r="CU5" s="408"/>
      <c r="CV5" s="408"/>
      <c r="CW5" s="408"/>
      <c r="CX5" s="408"/>
      <c r="CY5" s="408"/>
      <c r="CZ5" s="408"/>
      <c r="DA5" s="409"/>
      <c r="DB5" s="407">
        <v>86.2</v>
      </c>
      <c r="DC5" s="408"/>
      <c r="DD5" s="408"/>
      <c r="DE5" s="408"/>
      <c r="DF5" s="408"/>
      <c r="DG5" s="408"/>
      <c r="DH5" s="408"/>
      <c r="DI5" s="409"/>
    </row>
    <row r="6" spans="1:119" ht="18.75" customHeight="1" x14ac:dyDescent="0.15">
      <c r="A6" s="178"/>
      <c r="B6" s="416" t="s">
        <v>96</v>
      </c>
      <c r="C6" s="417"/>
      <c r="D6" s="417"/>
      <c r="E6" s="418"/>
      <c r="F6" s="418"/>
      <c r="G6" s="418"/>
      <c r="H6" s="418"/>
      <c r="I6" s="418"/>
      <c r="J6" s="418"/>
      <c r="K6" s="418"/>
      <c r="L6" s="418" t="s">
        <v>97</v>
      </c>
      <c r="M6" s="418"/>
      <c r="N6" s="418"/>
      <c r="O6" s="418"/>
      <c r="P6" s="418"/>
      <c r="Q6" s="418"/>
      <c r="R6" s="422"/>
      <c r="S6" s="422"/>
      <c r="T6" s="422"/>
      <c r="U6" s="422"/>
      <c r="V6" s="423"/>
      <c r="W6" s="426" t="s">
        <v>98</v>
      </c>
      <c r="X6" s="427"/>
      <c r="Y6" s="427"/>
      <c r="Z6" s="427"/>
      <c r="AA6" s="427"/>
      <c r="AB6" s="417"/>
      <c r="AC6" s="430" t="s">
        <v>99</v>
      </c>
      <c r="AD6" s="431"/>
      <c r="AE6" s="431"/>
      <c r="AF6" s="431"/>
      <c r="AG6" s="431"/>
      <c r="AH6" s="431"/>
      <c r="AI6" s="431"/>
      <c r="AJ6" s="431"/>
      <c r="AK6" s="431"/>
      <c r="AL6" s="432"/>
      <c r="AM6" s="439" t="s">
        <v>100</v>
      </c>
      <c r="AN6" s="440"/>
      <c r="AO6" s="440"/>
      <c r="AP6" s="440"/>
      <c r="AQ6" s="440"/>
      <c r="AR6" s="440"/>
      <c r="AS6" s="440"/>
      <c r="AT6" s="441"/>
      <c r="AU6" s="442" t="s">
        <v>93</v>
      </c>
      <c r="AV6" s="443"/>
      <c r="AW6" s="443"/>
      <c r="AX6" s="443"/>
      <c r="AY6" s="444" t="s">
        <v>101</v>
      </c>
      <c r="AZ6" s="445"/>
      <c r="BA6" s="445"/>
      <c r="BB6" s="445"/>
      <c r="BC6" s="445"/>
      <c r="BD6" s="445"/>
      <c r="BE6" s="445"/>
      <c r="BF6" s="445"/>
      <c r="BG6" s="445"/>
      <c r="BH6" s="445"/>
      <c r="BI6" s="445"/>
      <c r="BJ6" s="445"/>
      <c r="BK6" s="445"/>
      <c r="BL6" s="445"/>
      <c r="BM6" s="446"/>
      <c r="BN6" s="410">
        <v>226400</v>
      </c>
      <c r="BO6" s="411"/>
      <c r="BP6" s="411"/>
      <c r="BQ6" s="411"/>
      <c r="BR6" s="411"/>
      <c r="BS6" s="411"/>
      <c r="BT6" s="411"/>
      <c r="BU6" s="412"/>
      <c r="BV6" s="410">
        <v>162537</v>
      </c>
      <c r="BW6" s="411"/>
      <c r="BX6" s="411"/>
      <c r="BY6" s="411"/>
      <c r="BZ6" s="411"/>
      <c r="CA6" s="411"/>
      <c r="CB6" s="411"/>
      <c r="CC6" s="412"/>
      <c r="CD6" s="413" t="s">
        <v>102</v>
      </c>
      <c r="CE6" s="414"/>
      <c r="CF6" s="414"/>
      <c r="CG6" s="414"/>
      <c r="CH6" s="414"/>
      <c r="CI6" s="414"/>
      <c r="CJ6" s="414"/>
      <c r="CK6" s="414"/>
      <c r="CL6" s="414"/>
      <c r="CM6" s="414"/>
      <c r="CN6" s="414"/>
      <c r="CO6" s="414"/>
      <c r="CP6" s="414"/>
      <c r="CQ6" s="414"/>
      <c r="CR6" s="414"/>
      <c r="CS6" s="415"/>
      <c r="CT6" s="447">
        <v>82.4</v>
      </c>
      <c r="CU6" s="448"/>
      <c r="CV6" s="448"/>
      <c r="CW6" s="448"/>
      <c r="CX6" s="448"/>
      <c r="CY6" s="448"/>
      <c r="CZ6" s="448"/>
      <c r="DA6" s="449"/>
      <c r="DB6" s="447">
        <v>88.6</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103</v>
      </c>
      <c r="AN7" s="440"/>
      <c r="AO7" s="440"/>
      <c r="AP7" s="440"/>
      <c r="AQ7" s="440"/>
      <c r="AR7" s="440"/>
      <c r="AS7" s="440"/>
      <c r="AT7" s="441"/>
      <c r="AU7" s="442" t="s">
        <v>104</v>
      </c>
      <c r="AV7" s="443"/>
      <c r="AW7" s="443"/>
      <c r="AX7" s="443"/>
      <c r="AY7" s="444" t="s">
        <v>105</v>
      </c>
      <c r="AZ7" s="445"/>
      <c r="BA7" s="445"/>
      <c r="BB7" s="445"/>
      <c r="BC7" s="445"/>
      <c r="BD7" s="445"/>
      <c r="BE7" s="445"/>
      <c r="BF7" s="445"/>
      <c r="BG7" s="445"/>
      <c r="BH7" s="445"/>
      <c r="BI7" s="445"/>
      <c r="BJ7" s="445"/>
      <c r="BK7" s="445"/>
      <c r="BL7" s="445"/>
      <c r="BM7" s="446"/>
      <c r="BN7" s="410">
        <v>205995</v>
      </c>
      <c r="BO7" s="411"/>
      <c r="BP7" s="411"/>
      <c r="BQ7" s="411"/>
      <c r="BR7" s="411"/>
      <c r="BS7" s="411"/>
      <c r="BT7" s="411"/>
      <c r="BU7" s="412"/>
      <c r="BV7" s="410">
        <v>49145</v>
      </c>
      <c r="BW7" s="411"/>
      <c r="BX7" s="411"/>
      <c r="BY7" s="411"/>
      <c r="BZ7" s="411"/>
      <c r="CA7" s="411"/>
      <c r="CB7" s="411"/>
      <c r="CC7" s="412"/>
      <c r="CD7" s="413" t="s">
        <v>106</v>
      </c>
      <c r="CE7" s="414"/>
      <c r="CF7" s="414"/>
      <c r="CG7" s="414"/>
      <c r="CH7" s="414"/>
      <c r="CI7" s="414"/>
      <c r="CJ7" s="414"/>
      <c r="CK7" s="414"/>
      <c r="CL7" s="414"/>
      <c r="CM7" s="414"/>
      <c r="CN7" s="414"/>
      <c r="CO7" s="414"/>
      <c r="CP7" s="414"/>
      <c r="CQ7" s="414"/>
      <c r="CR7" s="414"/>
      <c r="CS7" s="415"/>
      <c r="CT7" s="410">
        <v>3505318</v>
      </c>
      <c r="CU7" s="411"/>
      <c r="CV7" s="411"/>
      <c r="CW7" s="411"/>
      <c r="CX7" s="411"/>
      <c r="CY7" s="411"/>
      <c r="CZ7" s="411"/>
      <c r="DA7" s="412"/>
      <c r="DB7" s="410">
        <v>3253439</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107</v>
      </c>
      <c r="AN8" s="440"/>
      <c r="AO8" s="440"/>
      <c r="AP8" s="440"/>
      <c r="AQ8" s="440"/>
      <c r="AR8" s="440"/>
      <c r="AS8" s="440"/>
      <c r="AT8" s="441"/>
      <c r="AU8" s="442" t="s">
        <v>108</v>
      </c>
      <c r="AV8" s="443"/>
      <c r="AW8" s="443"/>
      <c r="AX8" s="443"/>
      <c r="AY8" s="444" t="s">
        <v>109</v>
      </c>
      <c r="AZ8" s="445"/>
      <c r="BA8" s="445"/>
      <c r="BB8" s="445"/>
      <c r="BC8" s="445"/>
      <c r="BD8" s="445"/>
      <c r="BE8" s="445"/>
      <c r="BF8" s="445"/>
      <c r="BG8" s="445"/>
      <c r="BH8" s="445"/>
      <c r="BI8" s="445"/>
      <c r="BJ8" s="445"/>
      <c r="BK8" s="445"/>
      <c r="BL8" s="445"/>
      <c r="BM8" s="446"/>
      <c r="BN8" s="410">
        <v>20405</v>
      </c>
      <c r="BO8" s="411"/>
      <c r="BP8" s="411"/>
      <c r="BQ8" s="411"/>
      <c r="BR8" s="411"/>
      <c r="BS8" s="411"/>
      <c r="BT8" s="411"/>
      <c r="BU8" s="412"/>
      <c r="BV8" s="410">
        <v>113392</v>
      </c>
      <c r="BW8" s="411"/>
      <c r="BX8" s="411"/>
      <c r="BY8" s="411"/>
      <c r="BZ8" s="411"/>
      <c r="CA8" s="411"/>
      <c r="CB8" s="411"/>
      <c r="CC8" s="412"/>
      <c r="CD8" s="413" t="s">
        <v>110</v>
      </c>
      <c r="CE8" s="414"/>
      <c r="CF8" s="414"/>
      <c r="CG8" s="414"/>
      <c r="CH8" s="414"/>
      <c r="CI8" s="414"/>
      <c r="CJ8" s="414"/>
      <c r="CK8" s="414"/>
      <c r="CL8" s="414"/>
      <c r="CM8" s="414"/>
      <c r="CN8" s="414"/>
      <c r="CO8" s="414"/>
      <c r="CP8" s="414"/>
      <c r="CQ8" s="414"/>
      <c r="CR8" s="414"/>
      <c r="CS8" s="415"/>
      <c r="CT8" s="450">
        <v>0.18</v>
      </c>
      <c r="CU8" s="451"/>
      <c r="CV8" s="451"/>
      <c r="CW8" s="451"/>
      <c r="CX8" s="451"/>
      <c r="CY8" s="451"/>
      <c r="CZ8" s="451"/>
      <c r="DA8" s="452"/>
      <c r="DB8" s="450">
        <v>0.19</v>
      </c>
      <c r="DC8" s="451"/>
      <c r="DD8" s="451"/>
      <c r="DE8" s="451"/>
      <c r="DF8" s="451"/>
      <c r="DG8" s="451"/>
      <c r="DH8" s="451"/>
      <c r="DI8" s="452"/>
    </row>
    <row r="9" spans="1:119" ht="18.75" customHeight="1" thickBot="1" x14ac:dyDescent="0.2">
      <c r="A9" s="178"/>
      <c r="B9" s="404" t="s">
        <v>111</v>
      </c>
      <c r="C9" s="405"/>
      <c r="D9" s="405"/>
      <c r="E9" s="405"/>
      <c r="F9" s="405"/>
      <c r="G9" s="405"/>
      <c r="H9" s="405"/>
      <c r="I9" s="405"/>
      <c r="J9" s="405"/>
      <c r="K9" s="453"/>
      <c r="L9" s="454" t="s">
        <v>112</v>
      </c>
      <c r="M9" s="455"/>
      <c r="N9" s="455"/>
      <c r="O9" s="455"/>
      <c r="P9" s="455"/>
      <c r="Q9" s="456"/>
      <c r="R9" s="457">
        <v>5045</v>
      </c>
      <c r="S9" s="458"/>
      <c r="T9" s="458"/>
      <c r="U9" s="458"/>
      <c r="V9" s="459"/>
      <c r="W9" s="367" t="s">
        <v>113</v>
      </c>
      <c r="X9" s="368"/>
      <c r="Y9" s="368"/>
      <c r="Z9" s="368"/>
      <c r="AA9" s="368"/>
      <c r="AB9" s="368"/>
      <c r="AC9" s="368"/>
      <c r="AD9" s="368"/>
      <c r="AE9" s="368"/>
      <c r="AF9" s="368"/>
      <c r="AG9" s="368"/>
      <c r="AH9" s="368"/>
      <c r="AI9" s="368"/>
      <c r="AJ9" s="368"/>
      <c r="AK9" s="368"/>
      <c r="AL9" s="369"/>
      <c r="AM9" s="439" t="s">
        <v>114</v>
      </c>
      <c r="AN9" s="440"/>
      <c r="AO9" s="440"/>
      <c r="AP9" s="440"/>
      <c r="AQ9" s="440"/>
      <c r="AR9" s="440"/>
      <c r="AS9" s="440"/>
      <c r="AT9" s="441"/>
      <c r="AU9" s="442" t="s">
        <v>93</v>
      </c>
      <c r="AV9" s="443"/>
      <c r="AW9" s="443"/>
      <c r="AX9" s="443"/>
      <c r="AY9" s="444" t="s">
        <v>115</v>
      </c>
      <c r="AZ9" s="445"/>
      <c r="BA9" s="445"/>
      <c r="BB9" s="445"/>
      <c r="BC9" s="445"/>
      <c r="BD9" s="445"/>
      <c r="BE9" s="445"/>
      <c r="BF9" s="445"/>
      <c r="BG9" s="445"/>
      <c r="BH9" s="445"/>
      <c r="BI9" s="445"/>
      <c r="BJ9" s="445"/>
      <c r="BK9" s="445"/>
      <c r="BL9" s="445"/>
      <c r="BM9" s="446"/>
      <c r="BN9" s="410">
        <v>-92987</v>
      </c>
      <c r="BO9" s="411"/>
      <c r="BP9" s="411"/>
      <c r="BQ9" s="411"/>
      <c r="BR9" s="411"/>
      <c r="BS9" s="411"/>
      <c r="BT9" s="411"/>
      <c r="BU9" s="412"/>
      <c r="BV9" s="410">
        <v>48457</v>
      </c>
      <c r="BW9" s="411"/>
      <c r="BX9" s="411"/>
      <c r="BY9" s="411"/>
      <c r="BZ9" s="411"/>
      <c r="CA9" s="411"/>
      <c r="CB9" s="411"/>
      <c r="CC9" s="412"/>
      <c r="CD9" s="413" t="s">
        <v>116</v>
      </c>
      <c r="CE9" s="414"/>
      <c r="CF9" s="414"/>
      <c r="CG9" s="414"/>
      <c r="CH9" s="414"/>
      <c r="CI9" s="414"/>
      <c r="CJ9" s="414"/>
      <c r="CK9" s="414"/>
      <c r="CL9" s="414"/>
      <c r="CM9" s="414"/>
      <c r="CN9" s="414"/>
      <c r="CO9" s="414"/>
      <c r="CP9" s="414"/>
      <c r="CQ9" s="414"/>
      <c r="CR9" s="414"/>
      <c r="CS9" s="415"/>
      <c r="CT9" s="407">
        <v>17</v>
      </c>
      <c r="CU9" s="408"/>
      <c r="CV9" s="408"/>
      <c r="CW9" s="408"/>
      <c r="CX9" s="408"/>
      <c r="CY9" s="408"/>
      <c r="CZ9" s="408"/>
      <c r="DA9" s="409"/>
      <c r="DB9" s="407">
        <v>16.399999999999999</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117</v>
      </c>
      <c r="M10" s="440"/>
      <c r="N10" s="440"/>
      <c r="O10" s="440"/>
      <c r="P10" s="440"/>
      <c r="Q10" s="441"/>
      <c r="R10" s="461">
        <v>5720</v>
      </c>
      <c r="S10" s="462"/>
      <c r="T10" s="462"/>
      <c r="U10" s="462"/>
      <c r="V10" s="463"/>
      <c r="W10" s="398"/>
      <c r="X10" s="399"/>
      <c r="Y10" s="399"/>
      <c r="Z10" s="399"/>
      <c r="AA10" s="399"/>
      <c r="AB10" s="399"/>
      <c r="AC10" s="399"/>
      <c r="AD10" s="399"/>
      <c r="AE10" s="399"/>
      <c r="AF10" s="399"/>
      <c r="AG10" s="399"/>
      <c r="AH10" s="399"/>
      <c r="AI10" s="399"/>
      <c r="AJ10" s="399"/>
      <c r="AK10" s="399"/>
      <c r="AL10" s="402"/>
      <c r="AM10" s="439" t="s">
        <v>118</v>
      </c>
      <c r="AN10" s="440"/>
      <c r="AO10" s="440"/>
      <c r="AP10" s="440"/>
      <c r="AQ10" s="440"/>
      <c r="AR10" s="440"/>
      <c r="AS10" s="440"/>
      <c r="AT10" s="441"/>
      <c r="AU10" s="442" t="s">
        <v>119</v>
      </c>
      <c r="AV10" s="443"/>
      <c r="AW10" s="443"/>
      <c r="AX10" s="443"/>
      <c r="AY10" s="444" t="s">
        <v>120</v>
      </c>
      <c r="AZ10" s="445"/>
      <c r="BA10" s="445"/>
      <c r="BB10" s="445"/>
      <c r="BC10" s="445"/>
      <c r="BD10" s="445"/>
      <c r="BE10" s="445"/>
      <c r="BF10" s="445"/>
      <c r="BG10" s="445"/>
      <c r="BH10" s="445"/>
      <c r="BI10" s="445"/>
      <c r="BJ10" s="445"/>
      <c r="BK10" s="445"/>
      <c r="BL10" s="445"/>
      <c r="BM10" s="446"/>
      <c r="BN10" s="410">
        <v>1823</v>
      </c>
      <c r="BO10" s="411"/>
      <c r="BP10" s="411"/>
      <c r="BQ10" s="411"/>
      <c r="BR10" s="411"/>
      <c r="BS10" s="411"/>
      <c r="BT10" s="411"/>
      <c r="BU10" s="412"/>
      <c r="BV10" s="410">
        <v>6865</v>
      </c>
      <c r="BW10" s="411"/>
      <c r="BX10" s="411"/>
      <c r="BY10" s="411"/>
      <c r="BZ10" s="411"/>
      <c r="CA10" s="411"/>
      <c r="CB10" s="411"/>
      <c r="CC10" s="412"/>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122</v>
      </c>
      <c r="M11" s="465"/>
      <c r="N11" s="465"/>
      <c r="O11" s="465"/>
      <c r="P11" s="465"/>
      <c r="Q11" s="466"/>
      <c r="R11" s="467" t="s">
        <v>123</v>
      </c>
      <c r="S11" s="468"/>
      <c r="T11" s="468"/>
      <c r="U11" s="468"/>
      <c r="V11" s="469"/>
      <c r="W11" s="398"/>
      <c r="X11" s="399"/>
      <c r="Y11" s="399"/>
      <c r="Z11" s="399"/>
      <c r="AA11" s="399"/>
      <c r="AB11" s="399"/>
      <c r="AC11" s="399"/>
      <c r="AD11" s="399"/>
      <c r="AE11" s="399"/>
      <c r="AF11" s="399"/>
      <c r="AG11" s="399"/>
      <c r="AH11" s="399"/>
      <c r="AI11" s="399"/>
      <c r="AJ11" s="399"/>
      <c r="AK11" s="399"/>
      <c r="AL11" s="402"/>
      <c r="AM11" s="439" t="s">
        <v>124</v>
      </c>
      <c r="AN11" s="440"/>
      <c r="AO11" s="440"/>
      <c r="AP11" s="440"/>
      <c r="AQ11" s="440"/>
      <c r="AR11" s="440"/>
      <c r="AS11" s="440"/>
      <c r="AT11" s="441"/>
      <c r="AU11" s="442" t="s">
        <v>119</v>
      </c>
      <c r="AV11" s="443"/>
      <c r="AW11" s="443"/>
      <c r="AX11" s="443"/>
      <c r="AY11" s="444" t="s">
        <v>125</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126</v>
      </c>
      <c r="CE11" s="414"/>
      <c r="CF11" s="414"/>
      <c r="CG11" s="414"/>
      <c r="CH11" s="414"/>
      <c r="CI11" s="414"/>
      <c r="CJ11" s="414"/>
      <c r="CK11" s="414"/>
      <c r="CL11" s="414"/>
      <c r="CM11" s="414"/>
      <c r="CN11" s="414"/>
      <c r="CO11" s="414"/>
      <c r="CP11" s="414"/>
      <c r="CQ11" s="414"/>
      <c r="CR11" s="414"/>
      <c r="CS11" s="415"/>
      <c r="CT11" s="450" t="s">
        <v>127</v>
      </c>
      <c r="CU11" s="451"/>
      <c r="CV11" s="451"/>
      <c r="CW11" s="451"/>
      <c r="CX11" s="451"/>
      <c r="CY11" s="451"/>
      <c r="CZ11" s="451"/>
      <c r="DA11" s="452"/>
      <c r="DB11" s="450" t="s">
        <v>127</v>
      </c>
      <c r="DC11" s="451"/>
      <c r="DD11" s="451"/>
      <c r="DE11" s="451"/>
      <c r="DF11" s="451"/>
      <c r="DG11" s="451"/>
      <c r="DH11" s="451"/>
      <c r="DI11" s="452"/>
    </row>
    <row r="12" spans="1:119" ht="18.75" customHeight="1" x14ac:dyDescent="0.15">
      <c r="A12" s="178"/>
      <c r="B12" s="470" t="s">
        <v>128</v>
      </c>
      <c r="C12" s="471"/>
      <c r="D12" s="471"/>
      <c r="E12" s="471"/>
      <c r="F12" s="471"/>
      <c r="G12" s="471"/>
      <c r="H12" s="471"/>
      <c r="I12" s="471"/>
      <c r="J12" s="471"/>
      <c r="K12" s="472"/>
      <c r="L12" s="479" t="s">
        <v>129</v>
      </c>
      <c r="M12" s="480"/>
      <c r="N12" s="480"/>
      <c r="O12" s="480"/>
      <c r="P12" s="480"/>
      <c r="Q12" s="481"/>
      <c r="R12" s="482">
        <v>5050</v>
      </c>
      <c r="S12" s="483"/>
      <c r="T12" s="483"/>
      <c r="U12" s="483"/>
      <c r="V12" s="484"/>
      <c r="W12" s="485" t="s">
        <v>1</v>
      </c>
      <c r="X12" s="443"/>
      <c r="Y12" s="443"/>
      <c r="Z12" s="443"/>
      <c r="AA12" s="443"/>
      <c r="AB12" s="486"/>
      <c r="AC12" s="487" t="s">
        <v>130</v>
      </c>
      <c r="AD12" s="488"/>
      <c r="AE12" s="488"/>
      <c r="AF12" s="488"/>
      <c r="AG12" s="489"/>
      <c r="AH12" s="487" t="s">
        <v>131</v>
      </c>
      <c r="AI12" s="488"/>
      <c r="AJ12" s="488"/>
      <c r="AK12" s="488"/>
      <c r="AL12" s="490"/>
      <c r="AM12" s="439" t="s">
        <v>132</v>
      </c>
      <c r="AN12" s="440"/>
      <c r="AO12" s="440"/>
      <c r="AP12" s="440"/>
      <c r="AQ12" s="440"/>
      <c r="AR12" s="440"/>
      <c r="AS12" s="440"/>
      <c r="AT12" s="441"/>
      <c r="AU12" s="442" t="s">
        <v>133</v>
      </c>
      <c r="AV12" s="443"/>
      <c r="AW12" s="443"/>
      <c r="AX12" s="443"/>
      <c r="AY12" s="444" t="s">
        <v>134</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0</v>
      </c>
      <c r="BW12" s="411"/>
      <c r="BX12" s="411"/>
      <c r="BY12" s="411"/>
      <c r="BZ12" s="411"/>
      <c r="CA12" s="411"/>
      <c r="CB12" s="411"/>
      <c r="CC12" s="412"/>
      <c r="CD12" s="413" t="s">
        <v>135</v>
      </c>
      <c r="CE12" s="414"/>
      <c r="CF12" s="414"/>
      <c r="CG12" s="414"/>
      <c r="CH12" s="414"/>
      <c r="CI12" s="414"/>
      <c r="CJ12" s="414"/>
      <c r="CK12" s="414"/>
      <c r="CL12" s="414"/>
      <c r="CM12" s="414"/>
      <c r="CN12" s="414"/>
      <c r="CO12" s="414"/>
      <c r="CP12" s="414"/>
      <c r="CQ12" s="414"/>
      <c r="CR12" s="414"/>
      <c r="CS12" s="415"/>
      <c r="CT12" s="450" t="s">
        <v>127</v>
      </c>
      <c r="CU12" s="451"/>
      <c r="CV12" s="451"/>
      <c r="CW12" s="451"/>
      <c r="CX12" s="451"/>
      <c r="CY12" s="451"/>
      <c r="CZ12" s="451"/>
      <c r="DA12" s="452"/>
      <c r="DB12" s="450" t="s">
        <v>127</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136</v>
      </c>
      <c r="N13" s="502"/>
      <c r="O13" s="502"/>
      <c r="P13" s="502"/>
      <c r="Q13" s="503"/>
      <c r="R13" s="494">
        <v>4975</v>
      </c>
      <c r="S13" s="495"/>
      <c r="T13" s="495"/>
      <c r="U13" s="495"/>
      <c r="V13" s="496"/>
      <c r="W13" s="426" t="s">
        <v>137</v>
      </c>
      <c r="X13" s="427"/>
      <c r="Y13" s="427"/>
      <c r="Z13" s="427"/>
      <c r="AA13" s="427"/>
      <c r="AB13" s="417"/>
      <c r="AC13" s="461">
        <v>436</v>
      </c>
      <c r="AD13" s="462"/>
      <c r="AE13" s="462"/>
      <c r="AF13" s="462"/>
      <c r="AG13" s="504"/>
      <c r="AH13" s="461">
        <v>563</v>
      </c>
      <c r="AI13" s="462"/>
      <c r="AJ13" s="462"/>
      <c r="AK13" s="462"/>
      <c r="AL13" s="463"/>
      <c r="AM13" s="439" t="s">
        <v>138</v>
      </c>
      <c r="AN13" s="440"/>
      <c r="AO13" s="440"/>
      <c r="AP13" s="440"/>
      <c r="AQ13" s="440"/>
      <c r="AR13" s="440"/>
      <c r="AS13" s="440"/>
      <c r="AT13" s="441"/>
      <c r="AU13" s="442" t="s">
        <v>139</v>
      </c>
      <c r="AV13" s="443"/>
      <c r="AW13" s="443"/>
      <c r="AX13" s="443"/>
      <c r="AY13" s="444" t="s">
        <v>140</v>
      </c>
      <c r="AZ13" s="445"/>
      <c r="BA13" s="445"/>
      <c r="BB13" s="445"/>
      <c r="BC13" s="445"/>
      <c r="BD13" s="445"/>
      <c r="BE13" s="445"/>
      <c r="BF13" s="445"/>
      <c r="BG13" s="445"/>
      <c r="BH13" s="445"/>
      <c r="BI13" s="445"/>
      <c r="BJ13" s="445"/>
      <c r="BK13" s="445"/>
      <c r="BL13" s="445"/>
      <c r="BM13" s="446"/>
      <c r="BN13" s="410">
        <v>-91164</v>
      </c>
      <c r="BO13" s="411"/>
      <c r="BP13" s="411"/>
      <c r="BQ13" s="411"/>
      <c r="BR13" s="411"/>
      <c r="BS13" s="411"/>
      <c r="BT13" s="411"/>
      <c r="BU13" s="412"/>
      <c r="BV13" s="410">
        <v>55322</v>
      </c>
      <c r="BW13" s="411"/>
      <c r="BX13" s="411"/>
      <c r="BY13" s="411"/>
      <c r="BZ13" s="411"/>
      <c r="CA13" s="411"/>
      <c r="CB13" s="411"/>
      <c r="CC13" s="412"/>
      <c r="CD13" s="413" t="s">
        <v>141</v>
      </c>
      <c r="CE13" s="414"/>
      <c r="CF13" s="414"/>
      <c r="CG13" s="414"/>
      <c r="CH13" s="414"/>
      <c r="CI13" s="414"/>
      <c r="CJ13" s="414"/>
      <c r="CK13" s="414"/>
      <c r="CL13" s="414"/>
      <c r="CM13" s="414"/>
      <c r="CN13" s="414"/>
      <c r="CO13" s="414"/>
      <c r="CP13" s="414"/>
      <c r="CQ13" s="414"/>
      <c r="CR13" s="414"/>
      <c r="CS13" s="415"/>
      <c r="CT13" s="407">
        <v>9</v>
      </c>
      <c r="CU13" s="408"/>
      <c r="CV13" s="408"/>
      <c r="CW13" s="408"/>
      <c r="CX13" s="408"/>
      <c r="CY13" s="408"/>
      <c r="CZ13" s="408"/>
      <c r="DA13" s="409"/>
      <c r="DB13" s="407">
        <v>9.6</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142</v>
      </c>
      <c r="M14" s="492"/>
      <c r="N14" s="492"/>
      <c r="O14" s="492"/>
      <c r="P14" s="492"/>
      <c r="Q14" s="493"/>
      <c r="R14" s="494">
        <v>5225</v>
      </c>
      <c r="S14" s="495"/>
      <c r="T14" s="495"/>
      <c r="U14" s="495"/>
      <c r="V14" s="496"/>
      <c r="W14" s="400"/>
      <c r="X14" s="401"/>
      <c r="Y14" s="401"/>
      <c r="Z14" s="401"/>
      <c r="AA14" s="401"/>
      <c r="AB14" s="390"/>
      <c r="AC14" s="497">
        <v>17.7</v>
      </c>
      <c r="AD14" s="498"/>
      <c r="AE14" s="498"/>
      <c r="AF14" s="498"/>
      <c r="AG14" s="499"/>
      <c r="AH14" s="497">
        <v>19.8</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143</v>
      </c>
      <c r="CE14" s="506"/>
      <c r="CF14" s="506"/>
      <c r="CG14" s="506"/>
      <c r="CH14" s="506"/>
      <c r="CI14" s="506"/>
      <c r="CJ14" s="506"/>
      <c r="CK14" s="506"/>
      <c r="CL14" s="506"/>
      <c r="CM14" s="506"/>
      <c r="CN14" s="506"/>
      <c r="CO14" s="506"/>
      <c r="CP14" s="506"/>
      <c r="CQ14" s="506"/>
      <c r="CR14" s="506"/>
      <c r="CS14" s="507"/>
      <c r="CT14" s="508" t="s">
        <v>127</v>
      </c>
      <c r="CU14" s="509"/>
      <c r="CV14" s="509"/>
      <c r="CW14" s="509"/>
      <c r="CX14" s="509"/>
      <c r="CY14" s="509"/>
      <c r="CZ14" s="509"/>
      <c r="DA14" s="510"/>
      <c r="DB14" s="508" t="s">
        <v>127</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144</v>
      </c>
      <c r="N15" s="502"/>
      <c r="O15" s="502"/>
      <c r="P15" s="502"/>
      <c r="Q15" s="503"/>
      <c r="R15" s="494">
        <v>5125</v>
      </c>
      <c r="S15" s="495"/>
      <c r="T15" s="495"/>
      <c r="U15" s="495"/>
      <c r="V15" s="496"/>
      <c r="W15" s="426" t="s">
        <v>145</v>
      </c>
      <c r="X15" s="427"/>
      <c r="Y15" s="427"/>
      <c r="Z15" s="427"/>
      <c r="AA15" s="427"/>
      <c r="AB15" s="417"/>
      <c r="AC15" s="461">
        <v>824</v>
      </c>
      <c r="AD15" s="462"/>
      <c r="AE15" s="462"/>
      <c r="AF15" s="462"/>
      <c r="AG15" s="504"/>
      <c r="AH15" s="461">
        <v>947</v>
      </c>
      <c r="AI15" s="462"/>
      <c r="AJ15" s="462"/>
      <c r="AK15" s="462"/>
      <c r="AL15" s="463"/>
      <c r="AM15" s="439"/>
      <c r="AN15" s="440"/>
      <c r="AO15" s="440"/>
      <c r="AP15" s="440"/>
      <c r="AQ15" s="440"/>
      <c r="AR15" s="440"/>
      <c r="AS15" s="440"/>
      <c r="AT15" s="441"/>
      <c r="AU15" s="442"/>
      <c r="AV15" s="443"/>
      <c r="AW15" s="443"/>
      <c r="AX15" s="443"/>
      <c r="AY15" s="370" t="s">
        <v>146</v>
      </c>
      <c r="AZ15" s="371"/>
      <c r="BA15" s="371"/>
      <c r="BB15" s="371"/>
      <c r="BC15" s="371"/>
      <c r="BD15" s="371"/>
      <c r="BE15" s="371"/>
      <c r="BF15" s="371"/>
      <c r="BG15" s="371"/>
      <c r="BH15" s="371"/>
      <c r="BI15" s="371"/>
      <c r="BJ15" s="371"/>
      <c r="BK15" s="371"/>
      <c r="BL15" s="371"/>
      <c r="BM15" s="372"/>
      <c r="BN15" s="373">
        <v>570387</v>
      </c>
      <c r="BO15" s="374"/>
      <c r="BP15" s="374"/>
      <c r="BQ15" s="374"/>
      <c r="BR15" s="374"/>
      <c r="BS15" s="374"/>
      <c r="BT15" s="374"/>
      <c r="BU15" s="375"/>
      <c r="BV15" s="373">
        <v>576302</v>
      </c>
      <c r="BW15" s="374"/>
      <c r="BX15" s="374"/>
      <c r="BY15" s="374"/>
      <c r="BZ15" s="374"/>
      <c r="CA15" s="374"/>
      <c r="CB15" s="374"/>
      <c r="CC15" s="375"/>
      <c r="CD15" s="511" t="s">
        <v>147</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148</v>
      </c>
      <c r="M16" s="514"/>
      <c r="N16" s="514"/>
      <c r="O16" s="514"/>
      <c r="P16" s="514"/>
      <c r="Q16" s="515"/>
      <c r="R16" s="516" t="s">
        <v>149</v>
      </c>
      <c r="S16" s="517"/>
      <c r="T16" s="517"/>
      <c r="U16" s="517"/>
      <c r="V16" s="518"/>
      <c r="W16" s="400"/>
      <c r="X16" s="401"/>
      <c r="Y16" s="401"/>
      <c r="Z16" s="401"/>
      <c r="AA16" s="401"/>
      <c r="AB16" s="390"/>
      <c r="AC16" s="497">
        <v>33.4</v>
      </c>
      <c r="AD16" s="498"/>
      <c r="AE16" s="498"/>
      <c r="AF16" s="498"/>
      <c r="AG16" s="499"/>
      <c r="AH16" s="497">
        <v>33.299999999999997</v>
      </c>
      <c r="AI16" s="498"/>
      <c r="AJ16" s="498"/>
      <c r="AK16" s="498"/>
      <c r="AL16" s="500"/>
      <c r="AM16" s="439"/>
      <c r="AN16" s="440"/>
      <c r="AO16" s="440"/>
      <c r="AP16" s="440"/>
      <c r="AQ16" s="440"/>
      <c r="AR16" s="440"/>
      <c r="AS16" s="440"/>
      <c r="AT16" s="441"/>
      <c r="AU16" s="442"/>
      <c r="AV16" s="443"/>
      <c r="AW16" s="443"/>
      <c r="AX16" s="443"/>
      <c r="AY16" s="444" t="s">
        <v>150</v>
      </c>
      <c r="AZ16" s="445"/>
      <c r="BA16" s="445"/>
      <c r="BB16" s="445"/>
      <c r="BC16" s="445"/>
      <c r="BD16" s="445"/>
      <c r="BE16" s="445"/>
      <c r="BF16" s="445"/>
      <c r="BG16" s="445"/>
      <c r="BH16" s="445"/>
      <c r="BI16" s="445"/>
      <c r="BJ16" s="445"/>
      <c r="BK16" s="445"/>
      <c r="BL16" s="445"/>
      <c r="BM16" s="446"/>
      <c r="BN16" s="410">
        <v>3266109</v>
      </c>
      <c r="BO16" s="411"/>
      <c r="BP16" s="411"/>
      <c r="BQ16" s="411"/>
      <c r="BR16" s="411"/>
      <c r="BS16" s="411"/>
      <c r="BT16" s="411"/>
      <c r="BU16" s="412"/>
      <c r="BV16" s="410">
        <v>3027389</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151</v>
      </c>
      <c r="N17" s="522"/>
      <c r="O17" s="522"/>
      <c r="P17" s="522"/>
      <c r="Q17" s="523"/>
      <c r="R17" s="516" t="s">
        <v>152</v>
      </c>
      <c r="S17" s="517"/>
      <c r="T17" s="517"/>
      <c r="U17" s="517"/>
      <c r="V17" s="518"/>
      <c r="W17" s="426" t="s">
        <v>153</v>
      </c>
      <c r="X17" s="427"/>
      <c r="Y17" s="427"/>
      <c r="Z17" s="427"/>
      <c r="AA17" s="427"/>
      <c r="AB17" s="417"/>
      <c r="AC17" s="461">
        <v>1209</v>
      </c>
      <c r="AD17" s="462"/>
      <c r="AE17" s="462"/>
      <c r="AF17" s="462"/>
      <c r="AG17" s="504"/>
      <c r="AH17" s="461">
        <v>1338</v>
      </c>
      <c r="AI17" s="462"/>
      <c r="AJ17" s="462"/>
      <c r="AK17" s="462"/>
      <c r="AL17" s="463"/>
      <c r="AM17" s="439"/>
      <c r="AN17" s="440"/>
      <c r="AO17" s="440"/>
      <c r="AP17" s="440"/>
      <c r="AQ17" s="440"/>
      <c r="AR17" s="440"/>
      <c r="AS17" s="440"/>
      <c r="AT17" s="441"/>
      <c r="AU17" s="442"/>
      <c r="AV17" s="443"/>
      <c r="AW17" s="443"/>
      <c r="AX17" s="443"/>
      <c r="AY17" s="444" t="s">
        <v>154</v>
      </c>
      <c r="AZ17" s="445"/>
      <c r="BA17" s="445"/>
      <c r="BB17" s="445"/>
      <c r="BC17" s="445"/>
      <c r="BD17" s="445"/>
      <c r="BE17" s="445"/>
      <c r="BF17" s="445"/>
      <c r="BG17" s="445"/>
      <c r="BH17" s="445"/>
      <c r="BI17" s="445"/>
      <c r="BJ17" s="445"/>
      <c r="BK17" s="445"/>
      <c r="BL17" s="445"/>
      <c r="BM17" s="446"/>
      <c r="BN17" s="410">
        <v>697365</v>
      </c>
      <c r="BO17" s="411"/>
      <c r="BP17" s="411"/>
      <c r="BQ17" s="411"/>
      <c r="BR17" s="411"/>
      <c r="BS17" s="411"/>
      <c r="BT17" s="411"/>
      <c r="BU17" s="412"/>
      <c r="BV17" s="410">
        <v>709121</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155</v>
      </c>
      <c r="C18" s="453"/>
      <c r="D18" s="453"/>
      <c r="E18" s="533"/>
      <c r="F18" s="533"/>
      <c r="G18" s="533"/>
      <c r="H18" s="533"/>
      <c r="I18" s="533"/>
      <c r="J18" s="533"/>
      <c r="K18" s="533"/>
      <c r="L18" s="534">
        <v>334.84</v>
      </c>
      <c r="M18" s="534"/>
      <c r="N18" s="534"/>
      <c r="O18" s="534"/>
      <c r="P18" s="534"/>
      <c r="Q18" s="534"/>
      <c r="R18" s="535"/>
      <c r="S18" s="535"/>
      <c r="T18" s="535"/>
      <c r="U18" s="535"/>
      <c r="V18" s="536"/>
      <c r="W18" s="428"/>
      <c r="X18" s="429"/>
      <c r="Y18" s="429"/>
      <c r="Z18" s="429"/>
      <c r="AA18" s="429"/>
      <c r="AB18" s="420"/>
      <c r="AC18" s="537">
        <v>49</v>
      </c>
      <c r="AD18" s="538"/>
      <c r="AE18" s="538"/>
      <c r="AF18" s="538"/>
      <c r="AG18" s="539"/>
      <c r="AH18" s="537">
        <v>47</v>
      </c>
      <c r="AI18" s="538"/>
      <c r="AJ18" s="538"/>
      <c r="AK18" s="538"/>
      <c r="AL18" s="540"/>
      <c r="AM18" s="439"/>
      <c r="AN18" s="440"/>
      <c r="AO18" s="440"/>
      <c r="AP18" s="440"/>
      <c r="AQ18" s="440"/>
      <c r="AR18" s="440"/>
      <c r="AS18" s="440"/>
      <c r="AT18" s="441"/>
      <c r="AU18" s="442"/>
      <c r="AV18" s="443"/>
      <c r="AW18" s="443"/>
      <c r="AX18" s="443"/>
      <c r="AY18" s="444" t="s">
        <v>156</v>
      </c>
      <c r="AZ18" s="445"/>
      <c r="BA18" s="445"/>
      <c r="BB18" s="445"/>
      <c r="BC18" s="445"/>
      <c r="BD18" s="445"/>
      <c r="BE18" s="445"/>
      <c r="BF18" s="445"/>
      <c r="BG18" s="445"/>
      <c r="BH18" s="445"/>
      <c r="BI18" s="445"/>
      <c r="BJ18" s="445"/>
      <c r="BK18" s="445"/>
      <c r="BL18" s="445"/>
      <c r="BM18" s="446"/>
      <c r="BN18" s="410">
        <v>2862240</v>
      </c>
      <c r="BO18" s="411"/>
      <c r="BP18" s="411"/>
      <c r="BQ18" s="411"/>
      <c r="BR18" s="411"/>
      <c r="BS18" s="411"/>
      <c r="BT18" s="411"/>
      <c r="BU18" s="412"/>
      <c r="BV18" s="410">
        <v>2848535</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157</v>
      </c>
      <c r="C19" s="453"/>
      <c r="D19" s="453"/>
      <c r="E19" s="533"/>
      <c r="F19" s="533"/>
      <c r="G19" s="533"/>
      <c r="H19" s="533"/>
      <c r="I19" s="533"/>
      <c r="J19" s="533"/>
      <c r="K19" s="533"/>
      <c r="L19" s="541">
        <v>15</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158</v>
      </c>
      <c r="AZ19" s="445"/>
      <c r="BA19" s="445"/>
      <c r="BB19" s="445"/>
      <c r="BC19" s="445"/>
      <c r="BD19" s="445"/>
      <c r="BE19" s="445"/>
      <c r="BF19" s="445"/>
      <c r="BG19" s="445"/>
      <c r="BH19" s="445"/>
      <c r="BI19" s="445"/>
      <c r="BJ19" s="445"/>
      <c r="BK19" s="445"/>
      <c r="BL19" s="445"/>
      <c r="BM19" s="446"/>
      <c r="BN19" s="410">
        <v>4167510</v>
      </c>
      <c r="BO19" s="411"/>
      <c r="BP19" s="411"/>
      <c r="BQ19" s="411"/>
      <c r="BR19" s="411"/>
      <c r="BS19" s="411"/>
      <c r="BT19" s="411"/>
      <c r="BU19" s="412"/>
      <c r="BV19" s="410">
        <v>4031227</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159</v>
      </c>
      <c r="C20" s="453"/>
      <c r="D20" s="453"/>
      <c r="E20" s="533"/>
      <c r="F20" s="533"/>
      <c r="G20" s="533"/>
      <c r="H20" s="533"/>
      <c r="I20" s="533"/>
      <c r="J20" s="533"/>
      <c r="K20" s="533"/>
      <c r="L20" s="541">
        <v>1981</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160</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161</v>
      </c>
      <c r="C22" s="554"/>
      <c r="D22" s="555"/>
      <c r="E22" s="422" t="s">
        <v>1</v>
      </c>
      <c r="F22" s="427"/>
      <c r="G22" s="427"/>
      <c r="H22" s="427"/>
      <c r="I22" s="427"/>
      <c r="J22" s="427"/>
      <c r="K22" s="417"/>
      <c r="L22" s="422" t="s">
        <v>162</v>
      </c>
      <c r="M22" s="427"/>
      <c r="N22" s="427"/>
      <c r="O22" s="427"/>
      <c r="P22" s="417"/>
      <c r="Q22" s="585" t="s">
        <v>163</v>
      </c>
      <c r="R22" s="586"/>
      <c r="S22" s="586"/>
      <c r="T22" s="586"/>
      <c r="U22" s="586"/>
      <c r="V22" s="587"/>
      <c r="W22" s="553" t="s">
        <v>164</v>
      </c>
      <c r="X22" s="554"/>
      <c r="Y22" s="555"/>
      <c r="Z22" s="422" t="s">
        <v>1</v>
      </c>
      <c r="AA22" s="427"/>
      <c r="AB22" s="427"/>
      <c r="AC22" s="427"/>
      <c r="AD22" s="427"/>
      <c r="AE22" s="427"/>
      <c r="AF22" s="427"/>
      <c r="AG22" s="417"/>
      <c r="AH22" s="591" t="s">
        <v>165</v>
      </c>
      <c r="AI22" s="427"/>
      <c r="AJ22" s="427"/>
      <c r="AK22" s="427"/>
      <c r="AL22" s="417"/>
      <c r="AM22" s="591" t="s">
        <v>166</v>
      </c>
      <c r="AN22" s="592"/>
      <c r="AO22" s="592"/>
      <c r="AP22" s="592"/>
      <c r="AQ22" s="592"/>
      <c r="AR22" s="593"/>
      <c r="AS22" s="585" t="s">
        <v>163</v>
      </c>
      <c r="AT22" s="586"/>
      <c r="AU22" s="586"/>
      <c r="AV22" s="586"/>
      <c r="AW22" s="586"/>
      <c r="AX22" s="597"/>
      <c r="AY22" s="370" t="s">
        <v>167</v>
      </c>
      <c r="AZ22" s="371"/>
      <c r="BA22" s="371"/>
      <c r="BB22" s="371"/>
      <c r="BC22" s="371"/>
      <c r="BD22" s="371"/>
      <c r="BE22" s="371"/>
      <c r="BF22" s="371"/>
      <c r="BG22" s="371"/>
      <c r="BH22" s="371"/>
      <c r="BI22" s="371"/>
      <c r="BJ22" s="371"/>
      <c r="BK22" s="371"/>
      <c r="BL22" s="371"/>
      <c r="BM22" s="372"/>
      <c r="BN22" s="373">
        <v>5603624</v>
      </c>
      <c r="BO22" s="374"/>
      <c r="BP22" s="374"/>
      <c r="BQ22" s="374"/>
      <c r="BR22" s="374"/>
      <c r="BS22" s="374"/>
      <c r="BT22" s="374"/>
      <c r="BU22" s="375"/>
      <c r="BV22" s="373">
        <v>5992074</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168</v>
      </c>
      <c r="AZ23" s="445"/>
      <c r="BA23" s="445"/>
      <c r="BB23" s="445"/>
      <c r="BC23" s="445"/>
      <c r="BD23" s="445"/>
      <c r="BE23" s="445"/>
      <c r="BF23" s="445"/>
      <c r="BG23" s="445"/>
      <c r="BH23" s="445"/>
      <c r="BI23" s="445"/>
      <c r="BJ23" s="445"/>
      <c r="BK23" s="445"/>
      <c r="BL23" s="445"/>
      <c r="BM23" s="446"/>
      <c r="BN23" s="410">
        <v>5419873</v>
      </c>
      <c r="BO23" s="411"/>
      <c r="BP23" s="411"/>
      <c r="BQ23" s="411"/>
      <c r="BR23" s="411"/>
      <c r="BS23" s="411"/>
      <c r="BT23" s="411"/>
      <c r="BU23" s="412"/>
      <c r="BV23" s="410">
        <v>5737597</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169</v>
      </c>
      <c r="F24" s="440"/>
      <c r="G24" s="440"/>
      <c r="H24" s="440"/>
      <c r="I24" s="440"/>
      <c r="J24" s="440"/>
      <c r="K24" s="441"/>
      <c r="L24" s="461">
        <v>1</v>
      </c>
      <c r="M24" s="462"/>
      <c r="N24" s="462"/>
      <c r="O24" s="462"/>
      <c r="P24" s="504"/>
      <c r="Q24" s="461">
        <v>6750</v>
      </c>
      <c r="R24" s="462"/>
      <c r="S24" s="462"/>
      <c r="T24" s="462"/>
      <c r="U24" s="462"/>
      <c r="V24" s="504"/>
      <c r="W24" s="556"/>
      <c r="X24" s="557"/>
      <c r="Y24" s="558"/>
      <c r="Z24" s="460" t="s">
        <v>170</v>
      </c>
      <c r="AA24" s="440"/>
      <c r="AB24" s="440"/>
      <c r="AC24" s="440"/>
      <c r="AD24" s="440"/>
      <c r="AE24" s="440"/>
      <c r="AF24" s="440"/>
      <c r="AG24" s="441"/>
      <c r="AH24" s="461">
        <v>95</v>
      </c>
      <c r="AI24" s="462"/>
      <c r="AJ24" s="462"/>
      <c r="AK24" s="462"/>
      <c r="AL24" s="504"/>
      <c r="AM24" s="461">
        <v>275025</v>
      </c>
      <c r="AN24" s="462"/>
      <c r="AO24" s="462"/>
      <c r="AP24" s="462"/>
      <c r="AQ24" s="462"/>
      <c r="AR24" s="504"/>
      <c r="AS24" s="461">
        <v>2895</v>
      </c>
      <c r="AT24" s="462"/>
      <c r="AU24" s="462"/>
      <c r="AV24" s="462"/>
      <c r="AW24" s="462"/>
      <c r="AX24" s="463"/>
      <c r="AY24" s="526" t="s">
        <v>171</v>
      </c>
      <c r="AZ24" s="527"/>
      <c r="BA24" s="527"/>
      <c r="BB24" s="527"/>
      <c r="BC24" s="527"/>
      <c r="BD24" s="527"/>
      <c r="BE24" s="527"/>
      <c r="BF24" s="527"/>
      <c r="BG24" s="527"/>
      <c r="BH24" s="527"/>
      <c r="BI24" s="527"/>
      <c r="BJ24" s="527"/>
      <c r="BK24" s="527"/>
      <c r="BL24" s="527"/>
      <c r="BM24" s="528"/>
      <c r="BN24" s="410">
        <v>3867618</v>
      </c>
      <c r="BO24" s="411"/>
      <c r="BP24" s="411"/>
      <c r="BQ24" s="411"/>
      <c r="BR24" s="411"/>
      <c r="BS24" s="411"/>
      <c r="BT24" s="411"/>
      <c r="BU24" s="412"/>
      <c r="BV24" s="410">
        <v>4181540</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172</v>
      </c>
      <c r="F25" s="440"/>
      <c r="G25" s="440"/>
      <c r="H25" s="440"/>
      <c r="I25" s="440"/>
      <c r="J25" s="440"/>
      <c r="K25" s="441"/>
      <c r="L25" s="461">
        <v>1</v>
      </c>
      <c r="M25" s="462"/>
      <c r="N25" s="462"/>
      <c r="O25" s="462"/>
      <c r="P25" s="504"/>
      <c r="Q25" s="461">
        <v>5560</v>
      </c>
      <c r="R25" s="462"/>
      <c r="S25" s="462"/>
      <c r="T25" s="462"/>
      <c r="U25" s="462"/>
      <c r="V25" s="504"/>
      <c r="W25" s="556"/>
      <c r="X25" s="557"/>
      <c r="Y25" s="558"/>
      <c r="Z25" s="460" t="s">
        <v>173</v>
      </c>
      <c r="AA25" s="440"/>
      <c r="AB25" s="440"/>
      <c r="AC25" s="440"/>
      <c r="AD25" s="440"/>
      <c r="AE25" s="440"/>
      <c r="AF25" s="440"/>
      <c r="AG25" s="441"/>
      <c r="AH25" s="461" t="s">
        <v>127</v>
      </c>
      <c r="AI25" s="462"/>
      <c r="AJ25" s="462"/>
      <c r="AK25" s="462"/>
      <c r="AL25" s="504"/>
      <c r="AM25" s="461" t="s">
        <v>174</v>
      </c>
      <c r="AN25" s="462"/>
      <c r="AO25" s="462"/>
      <c r="AP25" s="462"/>
      <c r="AQ25" s="462"/>
      <c r="AR25" s="504"/>
      <c r="AS25" s="461" t="s">
        <v>127</v>
      </c>
      <c r="AT25" s="462"/>
      <c r="AU25" s="462"/>
      <c r="AV25" s="462"/>
      <c r="AW25" s="462"/>
      <c r="AX25" s="463"/>
      <c r="AY25" s="370" t="s">
        <v>175</v>
      </c>
      <c r="AZ25" s="371"/>
      <c r="BA25" s="371"/>
      <c r="BB25" s="371"/>
      <c r="BC25" s="371"/>
      <c r="BD25" s="371"/>
      <c r="BE25" s="371"/>
      <c r="BF25" s="371"/>
      <c r="BG25" s="371"/>
      <c r="BH25" s="371"/>
      <c r="BI25" s="371"/>
      <c r="BJ25" s="371"/>
      <c r="BK25" s="371"/>
      <c r="BL25" s="371"/>
      <c r="BM25" s="372"/>
      <c r="BN25" s="373">
        <v>8778</v>
      </c>
      <c r="BO25" s="374"/>
      <c r="BP25" s="374"/>
      <c r="BQ25" s="374"/>
      <c r="BR25" s="374"/>
      <c r="BS25" s="374"/>
      <c r="BT25" s="374"/>
      <c r="BU25" s="375"/>
      <c r="BV25" s="373">
        <v>4449</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176</v>
      </c>
      <c r="F26" s="440"/>
      <c r="G26" s="440"/>
      <c r="H26" s="440"/>
      <c r="I26" s="440"/>
      <c r="J26" s="440"/>
      <c r="K26" s="441"/>
      <c r="L26" s="461">
        <v>1</v>
      </c>
      <c r="M26" s="462"/>
      <c r="N26" s="462"/>
      <c r="O26" s="462"/>
      <c r="P26" s="504"/>
      <c r="Q26" s="461">
        <v>5350</v>
      </c>
      <c r="R26" s="462"/>
      <c r="S26" s="462"/>
      <c r="T26" s="462"/>
      <c r="U26" s="462"/>
      <c r="V26" s="504"/>
      <c r="W26" s="556"/>
      <c r="X26" s="557"/>
      <c r="Y26" s="558"/>
      <c r="Z26" s="460" t="s">
        <v>177</v>
      </c>
      <c r="AA26" s="562"/>
      <c r="AB26" s="562"/>
      <c r="AC26" s="562"/>
      <c r="AD26" s="562"/>
      <c r="AE26" s="562"/>
      <c r="AF26" s="562"/>
      <c r="AG26" s="563"/>
      <c r="AH26" s="461">
        <v>9</v>
      </c>
      <c r="AI26" s="462"/>
      <c r="AJ26" s="462"/>
      <c r="AK26" s="462"/>
      <c r="AL26" s="504"/>
      <c r="AM26" s="461">
        <v>28485</v>
      </c>
      <c r="AN26" s="462"/>
      <c r="AO26" s="462"/>
      <c r="AP26" s="462"/>
      <c r="AQ26" s="462"/>
      <c r="AR26" s="504"/>
      <c r="AS26" s="461">
        <v>3165</v>
      </c>
      <c r="AT26" s="462"/>
      <c r="AU26" s="462"/>
      <c r="AV26" s="462"/>
      <c r="AW26" s="462"/>
      <c r="AX26" s="463"/>
      <c r="AY26" s="413" t="s">
        <v>178</v>
      </c>
      <c r="AZ26" s="414"/>
      <c r="BA26" s="414"/>
      <c r="BB26" s="414"/>
      <c r="BC26" s="414"/>
      <c r="BD26" s="414"/>
      <c r="BE26" s="414"/>
      <c r="BF26" s="414"/>
      <c r="BG26" s="414"/>
      <c r="BH26" s="414"/>
      <c r="BI26" s="414"/>
      <c r="BJ26" s="414"/>
      <c r="BK26" s="414"/>
      <c r="BL26" s="414"/>
      <c r="BM26" s="415"/>
      <c r="BN26" s="410" t="s">
        <v>127</v>
      </c>
      <c r="BO26" s="411"/>
      <c r="BP26" s="411"/>
      <c r="BQ26" s="411"/>
      <c r="BR26" s="411"/>
      <c r="BS26" s="411"/>
      <c r="BT26" s="411"/>
      <c r="BU26" s="412"/>
      <c r="BV26" s="410" t="s">
        <v>127</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179</v>
      </c>
      <c r="F27" s="440"/>
      <c r="G27" s="440"/>
      <c r="H27" s="440"/>
      <c r="I27" s="440"/>
      <c r="J27" s="440"/>
      <c r="K27" s="441"/>
      <c r="L27" s="461">
        <v>1</v>
      </c>
      <c r="M27" s="462"/>
      <c r="N27" s="462"/>
      <c r="O27" s="462"/>
      <c r="P27" s="504"/>
      <c r="Q27" s="461">
        <v>2580</v>
      </c>
      <c r="R27" s="462"/>
      <c r="S27" s="462"/>
      <c r="T27" s="462"/>
      <c r="U27" s="462"/>
      <c r="V27" s="504"/>
      <c r="W27" s="556"/>
      <c r="X27" s="557"/>
      <c r="Y27" s="558"/>
      <c r="Z27" s="460" t="s">
        <v>180</v>
      </c>
      <c r="AA27" s="440"/>
      <c r="AB27" s="440"/>
      <c r="AC27" s="440"/>
      <c r="AD27" s="440"/>
      <c r="AE27" s="440"/>
      <c r="AF27" s="440"/>
      <c r="AG27" s="441"/>
      <c r="AH27" s="461">
        <v>3</v>
      </c>
      <c r="AI27" s="462"/>
      <c r="AJ27" s="462"/>
      <c r="AK27" s="462"/>
      <c r="AL27" s="504"/>
      <c r="AM27" s="461">
        <v>10458</v>
      </c>
      <c r="AN27" s="462"/>
      <c r="AO27" s="462"/>
      <c r="AP27" s="462"/>
      <c r="AQ27" s="462"/>
      <c r="AR27" s="504"/>
      <c r="AS27" s="461">
        <v>3486</v>
      </c>
      <c r="AT27" s="462"/>
      <c r="AU27" s="462"/>
      <c r="AV27" s="462"/>
      <c r="AW27" s="462"/>
      <c r="AX27" s="463"/>
      <c r="AY27" s="505" t="s">
        <v>181</v>
      </c>
      <c r="AZ27" s="506"/>
      <c r="BA27" s="506"/>
      <c r="BB27" s="506"/>
      <c r="BC27" s="506"/>
      <c r="BD27" s="506"/>
      <c r="BE27" s="506"/>
      <c r="BF27" s="506"/>
      <c r="BG27" s="506"/>
      <c r="BH27" s="506"/>
      <c r="BI27" s="506"/>
      <c r="BJ27" s="506"/>
      <c r="BK27" s="506"/>
      <c r="BL27" s="506"/>
      <c r="BM27" s="507"/>
      <c r="BN27" s="529" t="s">
        <v>182</v>
      </c>
      <c r="BO27" s="530"/>
      <c r="BP27" s="530"/>
      <c r="BQ27" s="530"/>
      <c r="BR27" s="530"/>
      <c r="BS27" s="530"/>
      <c r="BT27" s="530"/>
      <c r="BU27" s="531"/>
      <c r="BV27" s="529" t="s">
        <v>182</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183</v>
      </c>
      <c r="F28" s="440"/>
      <c r="G28" s="440"/>
      <c r="H28" s="440"/>
      <c r="I28" s="440"/>
      <c r="J28" s="440"/>
      <c r="K28" s="441"/>
      <c r="L28" s="461">
        <v>1</v>
      </c>
      <c r="M28" s="462"/>
      <c r="N28" s="462"/>
      <c r="O28" s="462"/>
      <c r="P28" s="504"/>
      <c r="Q28" s="461">
        <v>2070</v>
      </c>
      <c r="R28" s="462"/>
      <c r="S28" s="462"/>
      <c r="T28" s="462"/>
      <c r="U28" s="462"/>
      <c r="V28" s="504"/>
      <c r="W28" s="556"/>
      <c r="X28" s="557"/>
      <c r="Y28" s="558"/>
      <c r="Z28" s="460" t="s">
        <v>184</v>
      </c>
      <c r="AA28" s="440"/>
      <c r="AB28" s="440"/>
      <c r="AC28" s="440"/>
      <c r="AD28" s="440"/>
      <c r="AE28" s="440"/>
      <c r="AF28" s="440"/>
      <c r="AG28" s="441"/>
      <c r="AH28" s="461" t="s">
        <v>127</v>
      </c>
      <c r="AI28" s="462"/>
      <c r="AJ28" s="462"/>
      <c r="AK28" s="462"/>
      <c r="AL28" s="504"/>
      <c r="AM28" s="461" t="s">
        <v>182</v>
      </c>
      <c r="AN28" s="462"/>
      <c r="AO28" s="462"/>
      <c r="AP28" s="462"/>
      <c r="AQ28" s="462"/>
      <c r="AR28" s="504"/>
      <c r="AS28" s="461" t="s">
        <v>127</v>
      </c>
      <c r="AT28" s="462"/>
      <c r="AU28" s="462"/>
      <c r="AV28" s="462"/>
      <c r="AW28" s="462"/>
      <c r="AX28" s="463"/>
      <c r="AY28" s="564" t="s">
        <v>185</v>
      </c>
      <c r="AZ28" s="565"/>
      <c r="BA28" s="565"/>
      <c r="BB28" s="566"/>
      <c r="BC28" s="370" t="s">
        <v>47</v>
      </c>
      <c r="BD28" s="371"/>
      <c r="BE28" s="371"/>
      <c r="BF28" s="371"/>
      <c r="BG28" s="371"/>
      <c r="BH28" s="371"/>
      <c r="BI28" s="371"/>
      <c r="BJ28" s="371"/>
      <c r="BK28" s="371"/>
      <c r="BL28" s="371"/>
      <c r="BM28" s="372"/>
      <c r="BN28" s="373">
        <v>2438262</v>
      </c>
      <c r="BO28" s="374"/>
      <c r="BP28" s="374"/>
      <c r="BQ28" s="374"/>
      <c r="BR28" s="374"/>
      <c r="BS28" s="374"/>
      <c r="BT28" s="374"/>
      <c r="BU28" s="375"/>
      <c r="BV28" s="373">
        <v>2436439</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186</v>
      </c>
      <c r="F29" s="440"/>
      <c r="G29" s="440"/>
      <c r="H29" s="440"/>
      <c r="I29" s="440"/>
      <c r="J29" s="440"/>
      <c r="K29" s="441"/>
      <c r="L29" s="461">
        <v>10</v>
      </c>
      <c r="M29" s="462"/>
      <c r="N29" s="462"/>
      <c r="O29" s="462"/>
      <c r="P29" s="504"/>
      <c r="Q29" s="461">
        <v>1960</v>
      </c>
      <c r="R29" s="462"/>
      <c r="S29" s="462"/>
      <c r="T29" s="462"/>
      <c r="U29" s="462"/>
      <c r="V29" s="504"/>
      <c r="W29" s="559"/>
      <c r="X29" s="560"/>
      <c r="Y29" s="561"/>
      <c r="Z29" s="460" t="s">
        <v>187</v>
      </c>
      <c r="AA29" s="440"/>
      <c r="AB29" s="440"/>
      <c r="AC29" s="440"/>
      <c r="AD29" s="440"/>
      <c r="AE29" s="440"/>
      <c r="AF29" s="440"/>
      <c r="AG29" s="441"/>
      <c r="AH29" s="461">
        <v>98</v>
      </c>
      <c r="AI29" s="462"/>
      <c r="AJ29" s="462"/>
      <c r="AK29" s="462"/>
      <c r="AL29" s="504"/>
      <c r="AM29" s="461">
        <v>285483</v>
      </c>
      <c r="AN29" s="462"/>
      <c r="AO29" s="462"/>
      <c r="AP29" s="462"/>
      <c r="AQ29" s="462"/>
      <c r="AR29" s="504"/>
      <c r="AS29" s="461">
        <v>2913</v>
      </c>
      <c r="AT29" s="462"/>
      <c r="AU29" s="462"/>
      <c r="AV29" s="462"/>
      <c r="AW29" s="462"/>
      <c r="AX29" s="463"/>
      <c r="AY29" s="567"/>
      <c r="AZ29" s="568"/>
      <c r="BA29" s="568"/>
      <c r="BB29" s="569"/>
      <c r="BC29" s="444" t="s">
        <v>188</v>
      </c>
      <c r="BD29" s="445"/>
      <c r="BE29" s="445"/>
      <c r="BF29" s="445"/>
      <c r="BG29" s="445"/>
      <c r="BH29" s="445"/>
      <c r="BI29" s="445"/>
      <c r="BJ29" s="445"/>
      <c r="BK29" s="445"/>
      <c r="BL29" s="445"/>
      <c r="BM29" s="446"/>
      <c r="BN29" s="410">
        <v>880025</v>
      </c>
      <c r="BO29" s="411"/>
      <c r="BP29" s="411"/>
      <c r="BQ29" s="411"/>
      <c r="BR29" s="411"/>
      <c r="BS29" s="411"/>
      <c r="BT29" s="411"/>
      <c r="BU29" s="412"/>
      <c r="BV29" s="410">
        <v>728729</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189</v>
      </c>
      <c r="X30" s="578"/>
      <c r="Y30" s="578"/>
      <c r="Z30" s="578"/>
      <c r="AA30" s="578"/>
      <c r="AB30" s="578"/>
      <c r="AC30" s="578"/>
      <c r="AD30" s="578"/>
      <c r="AE30" s="578"/>
      <c r="AF30" s="578"/>
      <c r="AG30" s="579"/>
      <c r="AH30" s="537">
        <v>95</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49</v>
      </c>
      <c r="BD30" s="527"/>
      <c r="BE30" s="527"/>
      <c r="BF30" s="527"/>
      <c r="BG30" s="527"/>
      <c r="BH30" s="527"/>
      <c r="BI30" s="527"/>
      <c r="BJ30" s="527"/>
      <c r="BK30" s="527"/>
      <c r="BL30" s="527"/>
      <c r="BM30" s="528"/>
      <c r="BN30" s="529">
        <v>1444546</v>
      </c>
      <c r="BO30" s="530"/>
      <c r="BP30" s="530"/>
      <c r="BQ30" s="530"/>
      <c r="BR30" s="530"/>
      <c r="BS30" s="530"/>
      <c r="BT30" s="530"/>
      <c r="BU30" s="531"/>
      <c r="BV30" s="529">
        <v>1246513</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190</v>
      </c>
      <c r="D32" s="573"/>
      <c r="E32" s="573"/>
      <c r="F32" s="573"/>
      <c r="G32" s="573"/>
      <c r="H32" s="573"/>
      <c r="I32" s="573"/>
      <c r="J32" s="573"/>
      <c r="K32" s="573"/>
      <c r="L32" s="573"/>
      <c r="M32" s="573"/>
      <c r="N32" s="573"/>
      <c r="O32" s="573"/>
      <c r="P32" s="573"/>
      <c r="Q32" s="573"/>
      <c r="R32" s="573"/>
      <c r="S32" s="573"/>
      <c r="U32" s="414" t="s">
        <v>191</v>
      </c>
      <c r="V32" s="414"/>
      <c r="W32" s="414"/>
      <c r="X32" s="414"/>
      <c r="Y32" s="414"/>
      <c r="Z32" s="414"/>
      <c r="AA32" s="414"/>
      <c r="AB32" s="414"/>
      <c r="AC32" s="414"/>
      <c r="AD32" s="414"/>
      <c r="AE32" s="414"/>
      <c r="AF32" s="414"/>
      <c r="AG32" s="414"/>
      <c r="AH32" s="414"/>
      <c r="AI32" s="414"/>
      <c r="AJ32" s="414"/>
      <c r="AK32" s="414"/>
      <c r="AM32" s="414" t="s">
        <v>192</v>
      </c>
      <c r="AN32" s="414"/>
      <c r="AO32" s="414"/>
      <c r="AP32" s="414"/>
      <c r="AQ32" s="414"/>
      <c r="AR32" s="414"/>
      <c r="AS32" s="414"/>
      <c r="AT32" s="414"/>
      <c r="AU32" s="414"/>
      <c r="AV32" s="414"/>
      <c r="AW32" s="414"/>
      <c r="AX32" s="414"/>
      <c r="AY32" s="414"/>
      <c r="AZ32" s="414"/>
      <c r="BA32" s="414"/>
      <c r="BB32" s="414"/>
      <c r="BC32" s="414"/>
      <c r="BE32" s="414" t="s">
        <v>193</v>
      </c>
      <c r="BF32" s="414"/>
      <c r="BG32" s="414"/>
      <c r="BH32" s="414"/>
      <c r="BI32" s="414"/>
      <c r="BJ32" s="414"/>
      <c r="BK32" s="414"/>
      <c r="BL32" s="414"/>
      <c r="BM32" s="414"/>
      <c r="BN32" s="414"/>
      <c r="BO32" s="414"/>
      <c r="BP32" s="414"/>
      <c r="BQ32" s="414"/>
      <c r="BR32" s="414"/>
      <c r="BS32" s="414"/>
      <c r="BT32" s="414"/>
      <c r="BU32" s="414"/>
      <c r="BW32" s="414" t="s">
        <v>194</v>
      </c>
      <c r="BX32" s="414"/>
      <c r="BY32" s="414"/>
      <c r="BZ32" s="414"/>
      <c r="CA32" s="414"/>
      <c r="CB32" s="414"/>
      <c r="CC32" s="414"/>
      <c r="CD32" s="414"/>
      <c r="CE32" s="414"/>
      <c r="CF32" s="414"/>
      <c r="CG32" s="414"/>
      <c r="CH32" s="414"/>
      <c r="CI32" s="414"/>
      <c r="CJ32" s="414"/>
      <c r="CK32" s="414"/>
      <c r="CL32" s="414"/>
      <c r="CM32" s="414"/>
      <c r="CO32" s="414" t="s">
        <v>195</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196</v>
      </c>
      <c r="D33" s="434"/>
      <c r="E33" s="399" t="s">
        <v>197</v>
      </c>
      <c r="F33" s="399"/>
      <c r="G33" s="399"/>
      <c r="H33" s="399"/>
      <c r="I33" s="399"/>
      <c r="J33" s="399"/>
      <c r="K33" s="399"/>
      <c r="L33" s="399"/>
      <c r="M33" s="399"/>
      <c r="N33" s="399"/>
      <c r="O33" s="399"/>
      <c r="P33" s="399"/>
      <c r="Q33" s="399"/>
      <c r="R33" s="399"/>
      <c r="S33" s="399"/>
      <c r="T33" s="203"/>
      <c r="U33" s="434" t="s">
        <v>196</v>
      </c>
      <c r="V33" s="434"/>
      <c r="W33" s="399" t="s">
        <v>198</v>
      </c>
      <c r="X33" s="399"/>
      <c r="Y33" s="399"/>
      <c r="Z33" s="399"/>
      <c r="AA33" s="399"/>
      <c r="AB33" s="399"/>
      <c r="AC33" s="399"/>
      <c r="AD33" s="399"/>
      <c r="AE33" s="399"/>
      <c r="AF33" s="399"/>
      <c r="AG33" s="399"/>
      <c r="AH33" s="399"/>
      <c r="AI33" s="399"/>
      <c r="AJ33" s="399"/>
      <c r="AK33" s="399"/>
      <c r="AL33" s="203"/>
      <c r="AM33" s="434" t="s">
        <v>199</v>
      </c>
      <c r="AN33" s="434"/>
      <c r="AO33" s="399" t="s">
        <v>197</v>
      </c>
      <c r="AP33" s="399"/>
      <c r="AQ33" s="399"/>
      <c r="AR33" s="399"/>
      <c r="AS33" s="399"/>
      <c r="AT33" s="399"/>
      <c r="AU33" s="399"/>
      <c r="AV33" s="399"/>
      <c r="AW33" s="399"/>
      <c r="AX33" s="399"/>
      <c r="AY33" s="399"/>
      <c r="AZ33" s="399"/>
      <c r="BA33" s="399"/>
      <c r="BB33" s="399"/>
      <c r="BC33" s="399"/>
      <c r="BD33" s="204"/>
      <c r="BE33" s="399" t="s">
        <v>200</v>
      </c>
      <c r="BF33" s="399"/>
      <c r="BG33" s="399" t="s">
        <v>201</v>
      </c>
      <c r="BH33" s="399"/>
      <c r="BI33" s="399"/>
      <c r="BJ33" s="399"/>
      <c r="BK33" s="399"/>
      <c r="BL33" s="399"/>
      <c r="BM33" s="399"/>
      <c r="BN33" s="399"/>
      <c r="BO33" s="399"/>
      <c r="BP33" s="399"/>
      <c r="BQ33" s="399"/>
      <c r="BR33" s="399"/>
      <c r="BS33" s="399"/>
      <c r="BT33" s="399"/>
      <c r="BU33" s="399"/>
      <c r="BV33" s="204"/>
      <c r="BW33" s="434" t="s">
        <v>200</v>
      </c>
      <c r="BX33" s="434"/>
      <c r="BY33" s="399" t="s">
        <v>202</v>
      </c>
      <c r="BZ33" s="399"/>
      <c r="CA33" s="399"/>
      <c r="CB33" s="399"/>
      <c r="CC33" s="399"/>
      <c r="CD33" s="399"/>
      <c r="CE33" s="399"/>
      <c r="CF33" s="399"/>
      <c r="CG33" s="399"/>
      <c r="CH33" s="399"/>
      <c r="CI33" s="399"/>
      <c r="CJ33" s="399"/>
      <c r="CK33" s="399"/>
      <c r="CL33" s="399"/>
      <c r="CM33" s="399"/>
      <c r="CN33" s="203"/>
      <c r="CO33" s="434" t="s">
        <v>199</v>
      </c>
      <c r="CP33" s="434"/>
      <c r="CQ33" s="399" t="s">
        <v>203</v>
      </c>
      <c r="CR33" s="399"/>
      <c r="CS33" s="399"/>
      <c r="CT33" s="399"/>
      <c r="CU33" s="399"/>
      <c r="CV33" s="399"/>
      <c r="CW33" s="399"/>
      <c r="CX33" s="399"/>
      <c r="CY33" s="399"/>
      <c r="CZ33" s="399"/>
      <c r="DA33" s="399"/>
      <c r="DB33" s="399"/>
      <c r="DC33" s="399"/>
      <c r="DD33" s="399"/>
      <c r="DE33" s="399"/>
      <c r="DF33" s="203"/>
      <c r="DG33" s="599" t="s">
        <v>204</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2</v>
      </c>
      <c r="V34" s="600"/>
      <c r="W34" s="601" t="str">
        <f>IF('各会計、関係団体の財政状況及び健全化判断比率'!B28="","",'各会計、関係団体の財政状況及び健全化判断比率'!B28)</f>
        <v>国民健康保険特別会計</v>
      </c>
      <c r="X34" s="601"/>
      <c r="Y34" s="601"/>
      <c r="Z34" s="601"/>
      <c r="AA34" s="601"/>
      <c r="AB34" s="601"/>
      <c r="AC34" s="601"/>
      <c r="AD34" s="601"/>
      <c r="AE34" s="601"/>
      <c r="AF34" s="601"/>
      <c r="AG34" s="601"/>
      <c r="AH34" s="601"/>
      <c r="AI34" s="601"/>
      <c r="AJ34" s="601"/>
      <c r="AK34" s="601"/>
      <c r="AL34" s="178"/>
      <c r="AM34" s="600">
        <f>IF(AO34="","",MAX(C34:D43,U34:V43)+1)</f>
        <v>6</v>
      </c>
      <c r="AN34" s="600"/>
      <c r="AO34" s="601" t="str">
        <f>IF('各会計、関係団体の財政状況及び健全化判断比率'!B32="","",'各会計、関係団体の財政状況及び健全化判断比率'!B32)</f>
        <v>簡易水道事業会計</v>
      </c>
      <c r="AP34" s="601"/>
      <c r="AQ34" s="601"/>
      <c r="AR34" s="601"/>
      <c r="AS34" s="601"/>
      <c r="AT34" s="601"/>
      <c r="AU34" s="601"/>
      <c r="AV34" s="601"/>
      <c r="AW34" s="601"/>
      <c r="AX34" s="601"/>
      <c r="AY34" s="601"/>
      <c r="AZ34" s="601"/>
      <c r="BA34" s="601"/>
      <c r="BB34" s="601"/>
      <c r="BC34" s="601"/>
      <c r="BD34" s="178"/>
      <c r="BE34" s="600" t="str">
        <f>IF(BG34="","",MAX(C34:D43,U34:V43,AM34:AN43)+1)</f>
        <v/>
      </c>
      <c r="BF34" s="600"/>
      <c r="BG34" s="601"/>
      <c r="BH34" s="601"/>
      <c r="BI34" s="601"/>
      <c r="BJ34" s="601"/>
      <c r="BK34" s="601"/>
      <c r="BL34" s="601"/>
      <c r="BM34" s="601"/>
      <c r="BN34" s="601"/>
      <c r="BO34" s="601"/>
      <c r="BP34" s="601"/>
      <c r="BQ34" s="601"/>
      <c r="BR34" s="601"/>
      <c r="BS34" s="601"/>
      <c r="BT34" s="601"/>
      <c r="BU34" s="601"/>
      <c r="BV34" s="178"/>
      <c r="BW34" s="600">
        <f>IF(BY34="","",MAX(C34:D43,U34:V43,AM34:AN43,BE34:BF43)+1)</f>
        <v>8</v>
      </c>
      <c r="BX34" s="600"/>
      <c r="BY34" s="601" t="str">
        <f>IF('各会計、関係団体の財政状況及び健全化判断比率'!B68="","",'各会計、関係団体の財政状況及び健全化判断比率'!B68)</f>
        <v>岩手県市町村総合事務組合（一般会計）</v>
      </c>
      <c r="BZ34" s="601"/>
      <c r="CA34" s="601"/>
      <c r="CB34" s="601"/>
      <c r="CC34" s="601"/>
      <c r="CD34" s="601"/>
      <c r="CE34" s="601"/>
      <c r="CF34" s="601"/>
      <c r="CG34" s="601"/>
      <c r="CH34" s="601"/>
      <c r="CI34" s="601"/>
      <c r="CJ34" s="601"/>
      <c r="CK34" s="601"/>
      <c r="CL34" s="601"/>
      <c r="CM34" s="601"/>
      <c r="CN34" s="178"/>
      <c r="CO34" s="600" t="str">
        <f>IF(CQ34="","",MAX(C34:D43,U34:V43,AM34:AN43,BE34:BF43,BW34:BX43)+1)</f>
        <v/>
      </c>
      <c r="CP34" s="600"/>
      <c r="CQ34" s="601" t="str">
        <f>IF('各会計、関係団体の財政状況及び健全化判断比率'!BS7="","",'各会計、関係団体の財政状況及び健全化判断比率'!BS7)</f>
        <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t="str">
        <f>IF(E35="","",C34+1)</f>
        <v/>
      </c>
      <c r="D35" s="600"/>
      <c r="E35" s="601" t="str">
        <f>IF('各会計、関係団体の財政状況及び健全化判断比率'!B8="","",'各会計、関係団体の財政状況及び健全化判断比率'!B8)</f>
        <v/>
      </c>
      <c r="F35" s="601"/>
      <c r="G35" s="601"/>
      <c r="H35" s="601"/>
      <c r="I35" s="601"/>
      <c r="J35" s="601"/>
      <c r="K35" s="601"/>
      <c r="L35" s="601"/>
      <c r="M35" s="601"/>
      <c r="N35" s="601"/>
      <c r="O35" s="601"/>
      <c r="P35" s="601"/>
      <c r="Q35" s="601"/>
      <c r="R35" s="601"/>
      <c r="S35" s="601"/>
      <c r="T35" s="178"/>
      <c r="U35" s="600">
        <f>IF(W35="","",U34+1)</f>
        <v>3</v>
      </c>
      <c r="V35" s="600"/>
      <c r="W35" s="601" t="str">
        <f>IF('各会計、関係団体の財政状況及び健全化判断比率'!B29="","",'各会計、関係団体の財政状況及び健全化判断比率'!B29)</f>
        <v>介護保険特別会計（保険事業勘定）</v>
      </c>
      <c r="X35" s="601"/>
      <c r="Y35" s="601"/>
      <c r="Z35" s="601"/>
      <c r="AA35" s="601"/>
      <c r="AB35" s="601"/>
      <c r="AC35" s="601"/>
      <c r="AD35" s="601"/>
      <c r="AE35" s="601"/>
      <c r="AF35" s="601"/>
      <c r="AG35" s="601"/>
      <c r="AH35" s="601"/>
      <c r="AI35" s="601"/>
      <c r="AJ35" s="601"/>
      <c r="AK35" s="601"/>
      <c r="AL35" s="178"/>
      <c r="AM35" s="600">
        <f t="shared" ref="AM35:AM43" si="0">IF(AO35="","",AM34+1)</f>
        <v>7</v>
      </c>
      <c r="AN35" s="600"/>
      <c r="AO35" s="601" t="str">
        <f>IF('各会計、関係団体の財政状況及び健全化判断比率'!B33="","",'各会計、関係団体の財政状況及び健全化判断比率'!B33)</f>
        <v>下水道事業会計</v>
      </c>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9</v>
      </c>
      <c r="BX35" s="600"/>
      <c r="BY35" s="601" t="str">
        <f>IF('各会計、関係団体の財政状況及び健全化判断比率'!B69="","",'各会計、関係団体の財政状況及び健全化判断比率'!B69)</f>
        <v>岩手県市町村総合事務組合（特別会計）</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4</v>
      </c>
      <c r="V36" s="600"/>
      <c r="W36" s="601" t="str">
        <f>IF('各会計、関係団体の財政状況及び健全化判断比率'!B30="","",'各会計、関係団体の財政状況及び健全化判断比率'!B30)</f>
        <v>介護保険特別会計（介護サービス事業勘定）</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10</v>
      </c>
      <c r="BX36" s="600"/>
      <c r="BY36" s="601" t="str">
        <f>IF('各会計、関係団体の財政状況及び健全化判断比率'!B70="","",'各会計、関係団体の財政状況及び健全化判断比率'!B70)</f>
        <v>気仙広域連合（一般会計）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f t="shared" si="4"/>
        <v>5</v>
      </c>
      <c r="V37" s="600"/>
      <c r="W37" s="601" t="str">
        <f>IF('各会計、関係団体の財政状況及び健全化判断比率'!B31="","",'各会計、関係団体の財政状況及び健全化判断比率'!B31)</f>
        <v>後期高齢者医療特別会計</v>
      </c>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11</v>
      </c>
      <c r="BX37" s="600"/>
      <c r="BY37" s="601" t="str">
        <f>IF('各会計、関係団体の財政状況及び健全化判断比率'!B71="","",'各会計、関係団体の財政状況及び健全化判断比率'!B71)</f>
        <v>気仙広域連合（特別会計）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12</v>
      </c>
      <c r="BX38" s="600"/>
      <c r="BY38" s="601" t="str">
        <f>IF('各会計、関係団体の財政状況及び健全化判断比率'!B72="","",'各会計、関係団体の財政状況及び健全化判断比率'!B72)</f>
        <v>大船渡地区消防組合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13</v>
      </c>
      <c r="BX39" s="600"/>
      <c r="BY39" s="601" t="str">
        <f>IF('各会計、関係団体の財政状況及び健全化判断比率'!B73="","",'各会計、関係団体の財政状況及び健全化判断比率'!B73)</f>
        <v>大船渡地区環境衛生組合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14</v>
      </c>
      <c r="BX40" s="600"/>
      <c r="BY40" s="601" t="str">
        <f>IF('各会計、関係団体の財政状況及び健全化判断比率'!B74="","",'各会計、関係団体の財政状況及び健全化判断比率'!B74)</f>
        <v>岩手沿岸南部広域環境組合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15</v>
      </c>
      <c r="BX41" s="600"/>
      <c r="BY41" s="601" t="str">
        <f>IF('各会計、関係団体の財政状況及び健全化判断比率'!B75="","",'各会計、関係団体の財政状況及び健全化判断比率'!B75)</f>
        <v>岩手県後期高齢者医療広域連合（一般会計）</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f t="shared" si="2"/>
        <v>16</v>
      </c>
      <c r="BX42" s="600"/>
      <c r="BY42" s="601" t="str">
        <f>IF('各会計、関係団体の財政状況及び健全化判断比率'!B76="","",'各会計、関係団体の財政状況及び健全化判断比率'!B76)</f>
        <v>岩手県後期高齢者医療広域連合（特別会計）</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603" t="s">
        <v>206</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207</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208</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209</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210</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211</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212</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row r="54" spans="5:113" x14ac:dyDescent="0.15"/>
    <row r="55" spans="5:113" x14ac:dyDescent="0.15"/>
    <row r="56" spans="5:113" x14ac:dyDescent="0.15"/>
  </sheetData>
  <sheetProtection algorithmName="SHA-512" hashValue="wb6+38z6me+RzyWg1Pxy+5XgQSDjnNa1wsS9XgI1mF+x2tdtVe39aj1DKRefyDUwHDql5QqmNQ8MpXKavpqeuA==" saltValue="7DaDaHbKoesLTirRF9Ze/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179" t="s">
        <v>574</v>
      </c>
      <c r="D34" s="1179"/>
      <c r="E34" s="1180"/>
      <c r="F34" s="32" t="s">
        <v>525</v>
      </c>
      <c r="G34" s="33" t="s">
        <v>525</v>
      </c>
      <c r="H34" s="33" t="s">
        <v>525</v>
      </c>
      <c r="I34" s="33">
        <v>7.89</v>
      </c>
      <c r="J34" s="34">
        <v>7.99</v>
      </c>
      <c r="K34" s="22"/>
      <c r="L34" s="22"/>
      <c r="M34" s="22"/>
      <c r="N34" s="22"/>
      <c r="O34" s="22"/>
      <c r="P34" s="22"/>
    </row>
    <row r="35" spans="1:16" ht="39" customHeight="1" x14ac:dyDescent="0.15">
      <c r="A35" s="22"/>
      <c r="B35" s="35"/>
      <c r="C35" s="1173" t="s">
        <v>575</v>
      </c>
      <c r="D35" s="1174"/>
      <c r="E35" s="1175"/>
      <c r="F35" s="36">
        <v>8.0399999999999991</v>
      </c>
      <c r="G35" s="37">
        <v>4.1500000000000004</v>
      </c>
      <c r="H35" s="37">
        <v>2.0699999999999998</v>
      </c>
      <c r="I35" s="37">
        <v>3.48</v>
      </c>
      <c r="J35" s="38">
        <v>6.17</v>
      </c>
      <c r="K35" s="22"/>
      <c r="L35" s="22"/>
      <c r="M35" s="22"/>
      <c r="N35" s="22"/>
      <c r="O35" s="22"/>
      <c r="P35" s="22"/>
    </row>
    <row r="36" spans="1:16" ht="39" customHeight="1" x14ac:dyDescent="0.15">
      <c r="A36" s="22"/>
      <c r="B36" s="35"/>
      <c r="C36" s="1173" t="s">
        <v>576</v>
      </c>
      <c r="D36" s="1174"/>
      <c r="E36" s="1175"/>
      <c r="F36" s="36" t="s">
        <v>525</v>
      </c>
      <c r="G36" s="37" t="s">
        <v>525</v>
      </c>
      <c r="H36" s="37" t="s">
        <v>525</v>
      </c>
      <c r="I36" s="37">
        <v>1.77</v>
      </c>
      <c r="J36" s="38">
        <v>2.0299999999999998</v>
      </c>
      <c r="K36" s="22"/>
      <c r="L36" s="22"/>
      <c r="M36" s="22"/>
      <c r="N36" s="22"/>
      <c r="O36" s="22"/>
      <c r="P36" s="22"/>
    </row>
    <row r="37" spans="1:16" ht="39" customHeight="1" x14ac:dyDescent="0.15">
      <c r="A37" s="22"/>
      <c r="B37" s="35"/>
      <c r="C37" s="1173" t="s">
        <v>577</v>
      </c>
      <c r="D37" s="1174"/>
      <c r="E37" s="1175"/>
      <c r="F37" s="36">
        <v>2.27</v>
      </c>
      <c r="G37" s="37">
        <v>1.76</v>
      </c>
      <c r="H37" s="37">
        <v>1.56</v>
      </c>
      <c r="I37" s="37">
        <v>2.21</v>
      </c>
      <c r="J37" s="38">
        <v>1.96</v>
      </c>
      <c r="K37" s="22"/>
      <c r="L37" s="22"/>
      <c r="M37" s="22"/>
      <c r="N37" s="22"/>
      <c r="O37" s="22"/>
      <c r="P37" s="22"/>
    </row>
    <row r="38" spans="1:16" ht="39" customHeight="1" x14ac:dyDescent="0.15">
      <c r="A38" s="22"/>
      <c r="B38" s="35"/>
      <c r="C38" s="1173" t="s">
        <v>578</v>
      </c>
      <c r="D38" s="1174"/>
      <c r="E38" s="1175"/>
      <c r="F38" s="36">
        <v>0.45</v>
      </c>
      <c r="G38" s="37">
        <v>1.03</v>
      </c>
      <c r="H38" s="37">
        <v>0.78</v>
      </c>
      <c r="I38" s="37">
        <v>0.6</v>
      </c>
      <c r="J38" s="38">
        <v>0.83</v>
      </c>
      <c r="K38" s="22"/>
      <c r="L38" s="22"/>
      <c r="M38" s="22"/>
      <c r="N38" s="22"/>
      <c r="O38" s="22"/>
      <c r="P38" s="22"/>
    </row>
    <row r="39" spans="1:16" ht="39" customHeight="1" x14ac:dyDescent="0.15">
      <c r="A39" s="22"/>
      <c r="B39" s="35"/>
      <c r="C39" s="1173" t="s">
        <v>579</v>
      </c>
      <c r="D39" s="1174"/>
      <c r="E39" s="1175"/>
      <c r="F39" s="36">
        <v>0.04</v>
      </c>
      <c r="G39" s="37">
        <v>0.05</v>
      </c>
      <c r="H39" s="37">
        <v>7.0000000000000007E-2</v>
      </c>
      <c r="I39" s="37">
        <v>0</v>
      </c>
      <c r="J39" s="38">
        <v>0.01</v>
      </c>
      <c r="K39" s="22"/>
      <c r="L39" s="22"/>
      <c r="M39" s="22"/>
      <c r="N39" s="22"/>
      <c r="O39" s="22"/>
      <c r="P39" s="22"/>
    </row>
    <row r="40" spans="1:16" ht="39" customHeight="1" x14ac:dyDescent="0.15">
      <c r="A40" s="22"/>
      <c r="B40" s="35"/>
      <c r="C40" s="1173" t="s">
        <v>580</v>
      </c>
      <c r="D40" s="1174"/>
      <c r="E40" s="1175"/>
      <c r="F40" s="36">
        <v>0</v>
      </c>
      <c r="G40" s="37">
        <v>0</v>
      </c>
      <c r="H40" s="37">
        <v>0.01</v>
      </c>
      <c r="I40" s="37">
        <v>0.01</v>
      </c>
      <c r="J40" s="38">
        <v>0.01</v>
      </c>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581</v>
      </c>
      <c r="D42" s="1174"/>
      <c r="E42" s="1175"/>
      <c r="F42" s="36" t="s">
        <v>525</v>
      </c>
      <c r="G42" s="37" t="s">
        <v>525</v>
      </c>
      <c r="H42" s="37" t="s">
        <v>525</v>
      </c>
      <c r="I42" s="37" t="s">
        <v>525</v>
      </c>
      <c r="J42" s="38" t="s">
        <v>525</v>
      </c>
      <c r="K42" s="22"/>
      <c r="L42" s="22"/>
      <c r="M42" s="22"/>
      <c r="N42" s="22"/>
      <c r="O42" s="22"/>
      <c r="P42" s="22"/>
    </row>
    <row r="43" spans="1:16" ht="39" customHeight="1" thickBot="1" x14ac:dyDescent="0.2">
      <c r="A43" s="22"/>
      <c r="B43" s="40"/>
      <c r="C43" s="1176" t="s">
        <v>582</v>
      </c>
      <c r="D43" s="1177"/>
      <c r="E43" s="1178"/>
      <c r="F43" s="41">
        <v>0.05</v>
      </c>
      <c r="G43" s="42">
        <v>0.67</v>
      </c>
      <c r="H43" s="42">
        <v>7.07</v>
      </c>
      <c r="I43" s="42" t="s">
        <v>525</v>
      </c>
      <c r="J43" s="43" t="s">
        <v>525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dWHVa2MGweusNv3r2LCf4mr27XoDu2CeZhtk31qdf6Gev/Seh61cMsDUpxYhRhQTVt5sXFx5DAkDHe0tuvfDA==" saltValue="Zt6rv3SrZfgVU6rRbLa8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181" t="s">
        <v>10</v>
      </c>
      <c r="C45" s="1182"/>
      <c r="D45" s="58"/>
      <c r="E45" s="1187" t="s">
        <v>11</v>
      </c>
      <c r="F45" s="1187"/>
      <c r="G45" s="1187"/>
      <c r="H45" s="1187"/>
      <c r="I45" s="1187"/>
      <c r="J45" s="1188"/>
      <c r="K45" s="59">
        <v>584</v>
      </c>
      <c r="L45" s="60">
        <v>717</v>
      </c>
      <c r="M45" s="60">
        <v>708</v>
      </c>
      <c r="N45" s="60">
        <v>678</v>
      </c>
      <c r="O45" s="61">
        <v>723</v>
      </c>
      <c r="P45" s="48"/>
      <c r="Q45" s="48"/>
      <c r="R45" s="48"/>
      <c r="S45" s="48"/>
      <c r="T45" s="48"/>
      <c r="U45" s="48"/>
    </row>
    <row r="46" spans="1:21" ht="30.75" customHeight="1" x14ac:dyDescent="0.15">
      <c r="A46" s="48"/>
      <c r="B46" s="1183"/>
      <c r="C46" s="1184"/>
      <c r="D46" s="62"/>
      <c r="E46" s="1189" t="s">
        <v>12</v>
      </c>
      <c r="F46" s="1189"/>
      <c r="G46" s="1189"/>
      <c r="H46" s="1189"/>
      <c r="I46" s="1189"/>
      <c r="J46" s="1190"/>
      <c r="K46" s="63" t="s">
        <v>525</v>
      </c>
      <c r="L46" s="64" t="s">
        <v>525</v>
      </c>
      <c r="M46" s="64" t="s">
        <v>525</v>
      </c>
      <c r="N46" s="64" t="s">
        <v>525</v>
      </c>
      <c r="O46" s="65" t="s">
        <v>525</v>
      </c>
      <c r="P46" s="48"/>
      <c r="Q46" s="48"/>
      <c r="R46" s="48"/>
      <c r="S46" s="48"/>
      <c r="T46" s="48"/>
      <c r="U46" s="48"/>
    </row>
    <row r="47" spans="1:21" ht="30.75" customHeight="1" x14ac:dyDescent="0.15">
      <c r="A47" s="48"/>
      <c r="B47" s="1183"/>
      <c r="C47" s="1184"/>
      <c r="D47" s="62"/>
      <c r="E47" s="1189" t="s">
        <v>13</v>
      </c>
      <c r="F47" s="1189"/>
      <c r="G47" s="1189"/>
      <c r="H47" s="1189"/>
      <c r="I47" s="1189"/>
      <c r="J47" s="1190"/>
      <c r="K47" s="63" t="s">
        <v>525</v>
      </c>
      <c r="L47" s="64" t="s">
        <v>525</v>
      </c>
      <c r="M47" s="64" t="s">
        <v>525</v>
      </c>
      <c r="N47" s="64" t="s">
        <v>525</v>
      </c>
      <c r="O47" s="65" t="s">
        <v>525</v>
      </c>
      <c r="P47" s="48"/>
      <c r="Q47" s="48"/>
      <c r="R47" s="48"/>
      <c r="S47" s="48"/>
      <c r="T47" s="48"/>
      <c r="U47" s="48"/>
    </row>
    <row r="48" spans="1:21" ht="30.75" customHeight="1" x14ac:dyDescent="0.15">
      <c r="A48" s="48"/>
      <c r="B48" s="1183"/>
      <c r="C48" s="1184"/>
      <c r="D48" s="62"/>
      <c r="E48" s="1189" t="s">
        <v>14</v>
      </c>
      <c r="F48" s="1189"/>
      <c r="G48" s="1189"/>
      <c r="H48" s="1189"/>
      <c r="I48" s="1189"/>
      <c r="J48" s="1190"/>
      <c r="K48" s="63">
        <v>100</v>
      </c>
      <c r="L48" s="64">
        <v>131</v>
      </c>
      <c r="M48" s="64">
        <v>140</v>
      </c>
      <c r="N48" s="64">
        <v>129</v>
      </c>
      <c r="O48" s="65">
        <v>81</v>
      </c>
      <c r="P48" s="48"/>
      <c r="Q48" s="48"/>
      <c r="R48" s="48"/>
      <c r="S48" s="48"/>
      <c r="T48" s="48"/>
      <c r="U48" s="48"/>
    </row>
    <row r="49" spans="1:21" ht="30.75" customHeight="1" x14ac:dyDescent="0.15">
      <c r="A49" s="48"/>
      <c r="B49" s="1183"/>
      <c r="C49" s="1184"/>
      <c r="D49" s="62"/>
      <c r="E49" s="1189" t="s">
        <v>15</v>
      </c>
      <c r="F49" s="1189"/>
      <c r="G49" s="1189"/>
      <c r="H49" s="1189"/>
      <c r="I49" s="1189"/>
      <c r="J49" s="1190"/>
      <c r="K49" s="63">
        <v>23</v>
      </c>
      <c r="L49" s="64">
        <v>23</v>
      </c>
      <c r="M49" s="64">
        <v>23</v>
      </c>
      <c r="N49" s="64">
        <v>25</v>
      </c>
      <c r="O49" s="65">
        <v>25</v>
      </c>
      <c r="P49" s="48"/>
      <c r="Q49" s="48"/>
      <c r="R49" s="48"/>
      <c r="S49" s="48"/>
      <c r="T49" s="48"/>
      <c r="U49" s="48"/>
    </row>
    <row r="50" spans="1:21" ht="30.75" customHeight="1" x14ac:dyDescent="0.15">
      <c r="A50" s="48"/>
      <c r="B50" s="1183"/>
      <c r="C50" s="1184"/>
      <c r="D50" s="62"/>
      <c r="E50" s="1189" t="s">
        <v>16</v>
      </c>
      <c r="F50" s="1189"/>
      <c r="G50" s="1189"/>
      <c r="H50" s="1189"/>
      <c r="I50" s="1189"/>
      <c r="J50" s="1190"/>
      <c r="K50" s="63">
        <v>1</v>
      </c>
      <c r="L50" s="64">
        <v>1</v>
      </c>
      <c r="M50" s="64">
        <v>1</v>
      </c>
      <c r="N50" s="64">
        <v>0</v>
      </c>
      <c r="O50" s="65">
        <v>1</v>
      </c>
      <c r="P50" s="48"/>
      <c r="Q50" s="48"/>
      <c r="R50" s="48"/>
      <c r="S50" s="48"/>
      <c r="T50" s="48"/>
      <c r="U50" s="48"/>
    </row>
    <row r="51" spans="1:21" ht="30.75" customHeight="1" x14ac:dyDescent="0.15">
      <c r="A51" s="48"/>
      <c r="B51" s="1185"/>
      <c r="C51" s="1186"/>
      <c r="D51" s="66"/>
      <c r="E51" s="1189" t="s">
        <v>17</v>
      </c>
      <c r="F51" s="1189"/>
      <c r="G51" s="1189"/>
      <c r="H51" s="1189"/>
      <c r="I51" s="1189"/>
      <c r="J51" s="1190"/>
      <c r="K51" s="63" t="s">
        <v>525</v>
      </c>
      <c r="L51" s="64" t="s">
        <v>525</v>
      </c>
      <c r="M51" s="64" t="s">
        <v>525</v>
      </c>
      <c r="N51" s="64" t="s">
        <v>525</v>
      </c>
      <c r="O51" s="65" t="s">
        <v>525</v>
      </c>
      <c r="P51" s="48"/>
      <c r="Q51" s="48"/>
      <c r="R51" s="48"/>
      <c r="S51" s="48"/>
      <c r="T51" s="48"/>
      <c r="U51" s="48"/>
    </row>
    <row r="52" spans="1:21" ht="30.75" customHeight="1" x14ac:dyDescent="0.15">
      <c r="A52" s="48"/>
      <c r="B52" s="1191" t="s">
        <v>18</v>
      </c>
      <c r="C52" s="1192"/>
      <c r="D52" s="66"/>
      <c r="E52" s="1189" t="s">
        <v>19</v>
      </c>
      <c r="F52" s="1189"/>
      <c r="G52" s="1189"/>
      <c r="H52" s="1189"/>
      <c r="I52" s="1189"/>
      <c r="J52" s="1190"/>
      <c r="K52" s="63">
        <v>552</v>
      </c>
      <c r="L52" s="64">
        <v>637</v>
      </c>
      <c r="M52" s="64">
        <v>608</v>
      </c>
      <c r="N52" s="64">
        <v>590</v>
      </c>
      <c r="O52" s="65">
        <v>604</v>
      </c>
      <c r="P52" s="48"/>
      <c r="Q52" s="48"/>
      <c r="R52" s="48"/>
      <c r="S52" s="48"/>
      <c r="T52" s="48"/>
      <c r="U52" s="48"/>
    </row>
    <row r="53" spans="1:21" ht="30.75" customHeight="1" thickBot="1" x14ac:dyDescent="0.2">
      <c r="A53" s="48"/>
      <c r="B53" s="1193" t="s">
        <v>20</v>
      </c>
      <c r="C53" s="1194"/>
      <c r="D53" s="67"/>
      <c r="E53" s="1195" t="s">
        <v>21</v>
      </c>
      <c r="F53" s="1195"/>
      <c r="G53" s="1195"/>
      <c r="H53" s="1195"/>
      <c r="I53" s="1195"/>
      <c r="J53" s="1196"/>
      <c r="K53" s="68">
        <v>156</v>
      </c>
      <c r="L53" s="69">
        <v>235</v>
      </c>
      <c r="M53" s="69">
        <v>264</v>
      </c>
      <c r="N53" s="69">
        <v>242</v>
      </c>
      <c r="O53" s="70">
        <v>226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197" t="s">
        <v>24</v>
      </c>
      <c r="C57" s="1198"/>
      <c r="D57" s="1201" t="s">
        <v>25</v>
      </c>
      <c r="E57" s="1202"/>
      <c r="F57" s="1202"/>
      <c r="G57" s="1202"/>
      <c r="H57" s="1202"/>
      <c r="I57" s="1202"/>
      <c r="J57" s="1203"/>
      <c r="K57" s="83"/>
      <c r="L57" s="84"/>
      <c r="M57" s="84"/>
      <c r="N57" s="84"/>
      <c r="O57" s="85"/>
    </row>
    <row r="58" spans="1:21" ht="31.5" customHeight="1" thickBot="1" x14ac:dyDescent="0.2">
      <c r="B58" s="1199"/>
      <c r="C58" s="1200"/>
      <c r="D58" s="1204" t="s">
        <v>26</v>
      </c>
      <c r="E58" s="1205"/>
      <c r="F58" s="1205"/>
      <c r="G58" s="1205"/>
      <c r="H58" s="1205"/>
      <c r="I58" s="1205"/>
      <c r="J58" s="1206"/>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FKuwvAcelgFCNMB5uvvPRIQD7pO+ISowFFWtZK4Pwt+7wYehZXrP67JApIW5nJFPdNVCOfeYgxmjmRUm/iNSg==" saltValue="SONki5fKQtCbUcfGf2XIl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567</v>
      </c>
      <c r="J40" s="100" t="s">
        <v>568</v>
      </c>
      <c r="K40" s="100" t="s">
        <v>569</v>
      </c>
      <c r="L40" s="100" t="s">
        <v>570</v>
      </c>
      <c r="M40" s="101" t="s">
        <v>571</v>
      </c>
    </row>
    <row r="41" spans="2:13" ht="27.75" customHeight="1" x14ac:dyDescent="0.15">
      <c r="B41" s="1207" t="s">
        <v>29</v>
      </c>
      <c r="C41" s="1208"/>
      <c r="D41" s="102"/>
      <c r="E41" s="1213" t="s">
        <v>30</v>
      </c>
      <c r="F41" s="1213"/>
      <c r="G41" s="1213"/>
      <c r="H41" s="1214"/>
      <c r="I41" s="358">
        <v>6687</v>
      </c>
      <c r="J41" s="359">
        <v>6363</v>
      </c>
      <c r="K41" s="359">
        <v>6025</v>
      </c>
      <c r="L41" s="359">
        <v>5992</v>
      </c>
      <c r="M41" s="360">
        <v>5604</v>
      </c>
    </row>
    <row r="42" spans="2:13" ht="27.75" customHeight="1" x14ac:dyDescent="0.15">
      <c r="B42" s="1209"/>
      <c r="C42" s="1210"/>
      <c r="D42" s="103"/>
      <c r="E42" s="1215" t="s">
        <v>31</v>
      </c>
      <c r="F42" s="1215"/>
      <c r="G42" s="1215"/>
      <c r="H42" s="1216"/>
      <c r="I42" s="361">
        <v>1</v>
      </c>
      <c r="J42" s="362">
        <v>0</v>
      </c>
      <c r="K42" s="362">
        <v>0</v>
      </c>
      <c r="L42" s="362">
        <v>0</v>
      </c>
      <c r="M42" s="363">
        <v>0</v>
      </c>
    </row>
    <row r="43" spans="2:13" ht="27.75" customHeight="1" x14ac:dyDescent="0.15">
      <c r="B43" s="1209"/>
      <c r="C43" s="1210"/>
      <c r="D43" s="103"/>
      <c r="E43" s="1215" t="s">
        <v>32</v>
      </c>
      <c r="F43" s="1215"/>
      <c r="G43" s="1215"/>
      <c r="H43" s="1216"/>
      <c r="I43" s="361">
        <v>883</v>
      </c>
      <c r="J43" s="362">
        <v>857</v>
      </c>
      <c r="K43" s="362">
        <v>857</v>
      </c>
      <c r="L43" s="362">
        <v>844</v>
      </c>
      <c r="M43" s="363">
        <v>686</v>
      </c>
    </row>
    <row r="44" spans="2:13" ht="27.75" customHeight="1" x14ac:dyDescent="0.15">
      <c r="B44" s="1209"/>
      <c r="C44" s="1210"/>
      <c r="D44" s="103"/>
      <c r="E44" s="1215" t="s">
        <v>33</v>
      </c>
      <c r="F44" s="1215"/>
      <c r="G44" s="1215"/>
      <c r="H44" s="1216"/>
      <c r="I44" s="361">
        <v>163</v>
      </c>
      <c r="J44" s="362">
        <v>143</v>
      </c>
      <c r="K44" s="362">
        <v>132</v>
      </c>
      <c r="L44" s="362">
        <v>143</v>
      </c>
      <c r="M44" s="363">
        <v>121</v>
      </c>
    </row>
    <row r="45" spans="2:13" ht="27.75" customHeight="1" x14ac:dyDescent="0.15">
      <c r="B45" s="1209"/>
      <c r="C45" s="1210"/>
      <c r="D45" s="103"/>
      <c r="E45" s="1215" t="s">
        <v>34</v>
      </c>
      <c r="F45" s="1215"/>
      <c r="G45" s="1215"/>
      <c r="H45" s="1216"/>
      <c r="I45" s="361">
        <v>847</v>
      </c>
      <c r="J45" s="362">
        <v>827</v>
      </c>
      <c r="K45" s="362">
        <v>792</v>
      </c>
      <c r="L45" s="362">
        <v>752</v>
      </c>
      <c r="M45" s="363">
        <v>744</v>
      </c>
    </row>
    <row r="46" spans="2:13" ht="27.75" customHeight="1" x14ac:dyDescent="0.15">
      <c r="B46" s="1209"/>
      <c r="C46" s="1210"/>
      <c r="D46" s="104"/>
      <c r="E46" s="1215" t="s">
        <v>35</v>
      </c>
      <c r="F46" s="1215"/>
      <c r="G46" s="1215"/>
      <c r="H46" s="1216"/>
      <c r="I46" s="361" t="s">
        <v>525</v>
      </c>
      <c r="J46" s="362" t="s">
        <v>525</v>
      </c>
      <c r="K46" s="362" t="s">
        <v>525</v>
      </c>
      <c r="L46" s="362" t="s">
        <v>525</v>
      </c>
      <c r="M46" s="363" t="s">
        <v>525</v>
      </c>
    </row>
    <row r="47" spans="2:13" ht="27.75" customHeight="1" x14ac:dyDescent="0.15">
      <c r="B47" s="1209"/>
      <c r="C47" s="1210"/>
      <c r="D47" s="105"/>
      <c r="E47" s="1217" t="s">
        <v>36</v>
      </c>
      <c r="F47" s="1218"/>
      <c r="G47" s="1218"/>
      <c r="H47" s="1219"/>
      <c r="I47" s="361" t="s">
        <v>525</v>
      </c>
      <c r="J47" s="362" t="s">
        <v>525</v>
      </c>
      <c r="K47" s="362" t="s">
        <v>525</v>
      </c>
      <c r="L47" s="362" t="s">
        <v>525</v>
      </c>
      <c r="M47" s="363" t="s">
        <v>525</v>
      </c>
    </row>
    <row r="48" spans="2:13" ht="27.75" customHeight="1" x14ac:dyDescent="0.15">
      <c r="B48" s="1209"/>
      <c r="C48" s="1210"/>
      <c r="D48" s="103"/>
      <c r="E48" s="1215" t="s">
        <v>37</v>
      </c>
      <c r="F48" s="1215"/>
      <c r="G48" s="1215"/>
      <c r="H48" s="1216"/>
      <c r="I48" s="361" t="s">
        <v>525</v>
      </c>
      <c r="J48" s="362" t="s">
        <v>525</v>
      </c>
      <c r="K48" s="362" t="s">
        <v>525</v>
      </c>
      <c r="L48" s="362" t="s">
        <v>525</v>
      </c>
      <c r="M48" s="363" t="s">
        <v>525</v>
      </c>
    </row>
    <row r="49" spans="2:13" ht="27.75" customHeight="1" x14ac:dyDescent="0.15">
      <c r="B49" s="1211"/>
      <c r="C49" s="1212"/>
      <c r="D49" s="103"/>
      <c r="E49" s="1215" t="s">
        <v>38</v>
      </c>
      <c r="F49" s="1215"/>
      <c r="G49" s="1215"/>
      <c r="H49" s="1216"/>
      <c r="I49" s="361" t="s">
        <v>525</v>
      </c>
      <c r="J49" s="362" t="s">
        <v>525</v>
      </c>
      <c r="K49" s="362" t="s">
        <v>525</v>
      </c>
      <c r="L49" s="362" t="s">
        <v>525</v>
      </c>
      <c r="M49" s="363" t="s">
        <v>525</v>
      </c>
    </row>
    <row r="50" spans="2:13" ht="27.75" customHeight="1" x14ac:dyDescent="0.15">
      <c r="B50" s="1220" t="s">
        <v>39</v>
      </c>
      <c r="C50" s="1221"/>
      <c r="D50" s="106"/>
      <c r="E50" s="1215" t="s">
        <v>40</v>
      </c>
      <c r="F50" s="1215"/>
      <c r="G50" s="1215"/>
      <c r="H50" s="1216"/>
      <c r="I50" s="361">
        <v>4611</v>
      </c>
      <c r="J50" s="362">
        <v>4680</v>
      </c>
      <c r="K50" s="362">
        <v>4725</v>
      </c>
      <c r="L50" s="362">
        <v>4814</v>
      </c>
      <c r="M50" s="363">
        <v>5178</v>
      </c>
    </row>
    <row r="51" spans="2:13" ht="27.75" customHeight="1" x14ac:dyDescent="0.15">
      <c r="B51" s="1209"/>
      <c r="C51" s="1210"/>
      <c r="D51" s="103"/>
      <c r="E51" s="1215" t="s">
        <v>41</v>
      </c>
      <c r="F51" s="1215"/>
      <c r="G51" s="1215"/>
      <c r="H51" s="1216"/>
      <c r="I51" s="361">
        <v>95</v>
      </c>
      <c r="J51" s="362">
        <v>81</v>
      </c>
      <c r="K51" s="362">
        <v>39</v>
      </c>
      <c r="L51" s="362">
        <v>103</v>
      </c>
      <c r="M51" s="363">
        <v>130</v>
      </c>
    </row>
    <row r="52" spans="2:13" ht="27.75" customHeight="1" x14ac:dyDescent="0.15">
      <c r="B52" s="1211"/>
      <c r="C52" s="1212"/>
      <c r="D52" s="103"/>
      <c r="E52" s="1215" t="s">
        <v>42</v>
      </c>
      <c r="F52" s="1215"/>
      <c r="G52" s="1215"/>
      <c r="H52" s="1216"/>
      <c r="I52" s="361">
        <v>5720</v>
      </c>
      <c r="J52" s="362">
        <v>5395</v>
      </c>
      <c r="K52" s="362">
        <v>5013</v>
      </c>
      <c r="L52" s="362">
        <v>5018</v>
      </c>
      <c r="M52" s="363">
        <v>4579</v>
      </c>
    </row>
    <row r="53" spans="2:13" ht="27.75" customHeight="1" thickBot="1" x14ac:dyDescent="0.2">
      <c r="B53" s="1222" t="s">
        <v>43</v>
      </c>
      <c r="C53" s="1223"/>
      <c r="D53" s="107"/>
      <c r="E53" s="1224" t="s">
        <v>44</v>
      </c>
      <c r="F53" s="1224"/>
      <c r="G53" s="1224"/>
      <c r="H53" s="1225"/>
      <c r="I53" s="364">
        <v>-1845</v>
      </c>
      <c r="J53" s="365">
        <v>-1966</v>
      </c>
      <c r="K53" s="365">
        <v>-1970</v>
      </c>
      <c r="L53" s="365">
        <v>-2203</v>
      </c>
      <c r="M53" s="366">
        <v>-2732</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P8IMxBlt7OviNyuXR6BbAaUJwU6qMOyiWrDrjrQKrzvhoxZQkmU0NebDqp1PsfV8meEMue9aHk2KsSeBEDpl1Q==" saltValue="y7RLgJVFwjVp92nCo/zSB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569</v>
      </c>
      <c r="G54" s="116" t="s">
        <v>570</v>
      </c>
      <c r="H54" s="117" t="s">
        <v>571</v>
      </c>
    </row>
    <row r="55" spans="2:8" ht="52.5" customHeight="1" x14ac:dyDescent="0.15">
      <c r="B55" s="118"/>
      <c r="C55" s="1234" t="s">
        <v>47</v>
      </c>
      <c r="D55" s="1234"/>
      <c r="E55" s="1235"/>
      <c r="F55" s="119">
        <v>2430</v>
      </c>
      <c r="G55" s="119">
        <v>2436</v>
      </c>
      <c r="H55" s="120">
        <v>2438</v>
      </c>
    </row>
    <row r="56" spans="2:8" ht="52.5" customHeight="1" x14ac:dyDescent="0.15">
      <c r="B56" s="121"/>
      <c r="C56" s="1236" t="s">
        <v>48</v>
      </c>
      <c r="D56" s="1236"/>
      <c r="E56" s="1237"/>
      <c r="F56" s="122">
        <v>888</v>
      </c>
      <c r="G56" s="122">
        <v>729</v>
      </c>
      <c r="H56" s="123">
        <v>880</v>
      </c>
    </row>
    <row r="57" spans="2:8" ht="53.25" customHeight="1" x14ac:dyDescent="0.15">
      <c r="B57" s="121"/>
      <c r="C57" s="1238" t="s">
        <v>49</v>
      </c>
      <c r="D57" s="1238"/>
      <c r="E57" s="1239"/>
      <c r="F57" s="124">
        <v>1019</v>
      </c>
      <c r="G57" s="124">
        <v>1247</v>
      </c>
      <c r="H57" s="125">
        <v>1445</v>
      </c>
    </row>
    <row r="58" spans="2:8" ht="45.75" customHeight="1" x14ac:dyDescent="0.15">
      <c r="B58" s="126"/>
      <c r="C58" s="1226" t="s">
        <v>599</v>
      </c>
      <c r="D58" s="1227"/>
      <c r="E58" s="1228"/>
      <c r="F58" s="127">
        <v>403</v>
      </c>
      <c r="G58" s="127">
        <v>604</v>
      </c>
      <c r="H58" s="128">
        <v>790</v>
      </c>
    </row>
    <row r="59" spans="2:8" ht="45.75" customHeight="1" x14ac:dyDescent="0.15">
      <c r="B59" s="126"/>
      <c r="C59" s="1226" t="s">
        <v>600</v>
      </c>
      <c r="D59" s="1227"/>
      <c r="E59" s="1228"/>
      <c r="F59" s="127">
        <v>216</v>
      </c>
      <c r="G59" s="127">
        <v>214</v>
      </c>
      <c r="H59" s="128">
        <v>204</v>
      </c>
    </row>
    <row r="60" spans="2:8" ht="45.75" customHeight="1" x14ac:dyDescent="0.15">
      <c r="B60" s="126"/>
      <c r="C60" s="1226" t="s">
        <v>601</v>
      </c>
      <c r="D60" s="1227"/>
      <c r="E60" s="1228"/>
      <c r="F60" s="127">
        <v>190</v>
      </c>
      <c r="G60" s="127">
        <v>190</v>
      </c>
      <c r="H60" s="128">
        <v>190</v>
      </c>
    </row>
    <row r="61" spans="2:8" ht="45.75" customHeight="1" x14ac:dyDescent="0.15">
      <c r="B61" s="126"/>
      <c r="C61" s="1226" t="s">
        <v>602</v>
      </c>
      <c r="D61" s="1227"/>
      <c r="E61" s="1228"/>
      <c r="F61" s="127">
        <v>37</v>
      </c>
      <c r="G61" s="127">
        <v>48</v>
      </c>
      <c r="H61" s="128">
        <v>68</v>
      </c>
    </row>
    <row r="62" spans="2:8" ht="45.75" customHeight="1" thickBot="1" x14ac:dyDescent="0.2">
      <c r="B62" s="129"/>
      <c r="C62" s="1229" t="s">
        <v>603</v>
      </c>
      <c r="D62" s="1230"/>
      <c r="E62" s="1231"/>
      <c r="F62" s="130">
        <v>20</v>
      </c>
      <c r="G62" s="130">
        <v>50</v>
      </c>
      <c r="H62" s="131">
        <v>52</v>
      </c>
    </row>
    <row r="63" spans="2:8" ht="52.5" customHeight="1" thickBot="1" x14ac:dyDescent="0.2">
      <c r="B63" s="132"/>
      <c r="C63" s="1232" t="s">
        <v>50</v>
      </c>
      <c r="D63" s="1232"/>
      <c r="E63" s="1233"/>
      <c r="F63" s="133">
        <v>4337</v>
      </c>
      <c r="G63" s="133">
        <v>4412</v>
      </c>
      <c r="H63" s="134">
        <v>4763</v>
      </c>
    </row>
    <row r="64" spans="2:8" x14ac:dyDescent="0.15"/>
  </sheetData>
  <sheetProtection algorithmName="SHA-512" hashValue="L3S1wcdcjXGQNbUtN7lPn4OKbhiZdrTq6lTzef0AXiVk+WPUDZ5LiZHPSybDWrbfiBBSLpWM9nOL4sh0S3gClw==" saltValue="RSwgrYIEyl+K5X9dGedW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75" customHeight="1" x14ac:dyDescent="0.15">
      <c r="A1" s="1240"/>
      <c r="B1" s="1241"/>
      <c r="DD1" s="1242"/>
      <c r="DE1" s="1242"/>
    </row>
    <row r="2" spans="1:109"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62" customFormat="1"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62" customFormat="1"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62" customFormat="1"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62" customFormat="1"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62" customFormat="1"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62" customFormat="1"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62" customFormat="1"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62" customFormat="1"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62" customFormat="1"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62" customFormat="1"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62" customFormat="1"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62" customFormat="1"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62" customFormat="1"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62" customFormat="1"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62" customFormat="1"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x14ac:dyDescent="0.15">
      <c r="DD19" s="1242"/>
      <c r="DE19" s="1242"/>
    </row>
    <row r="20" spans="1:109" x14ac:dyDescent="0.15">
      <c r="DD20" s="1242"/>
      <c r="DE20" s="1242"/>
    </row>
    <row r="21" spans="1:109" ht="17.25" customHeight="1"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15">
      <c r="B22" s="1248"/>
    </row>
    <row r="23" spans="1:109" x14ac:dyDescent="0.15">
      <c r="B23" s="1248"/>
    </row>
    <row r="24" spans="1:109" x14ac:dyDescent="0.15">
      <c r="B24" s="1248"/>
    </row>
    <row r="25" spans="1:109" x14ac:dyDescent="0.15">
      <c r="B25" s="1248"/>
    </row>
    <row r="26" spans="1:109" x14ac:dyDescent="0.15">
      <c r="B26" s="1248"/>
    </row>
    <row r="27" spans="1:109" x14ac:dyDescent="0.15">
      <c r="B27" s="1248"/>
    </row>
    <row r="28" spans="1:109" x14ac:dyDescent="0.15">
      <c r="B28" s="1248"/>
    </row>
    <row r="29" spans="1:109" x14ac:dyDescent="0.15">
      <c r="B29" s="1248"/>
    </row>
    <row r="30" spans="1:109" x14ac:dyDescent="0.15">
      <c r="B30" s="1248"/>
    </row>
    <row r="31" spans="1:109" x14ac:dyDescent="0.15">
      <c r="B31" s="1248"/>
    </row>
    <row r="32" spans="1:109"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2"/>
    </row>
    <row r="41" spans="2:109" ht="17.25" x14ac:dyDescent="0.15">
      <c r="B41" s="1254" t="s">
        <v>605</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x14ac:dyDescent="0.15">
      <c r="B42" s="1248"/>
      <c r="G42" s="1255"/>
      <c r="I42" s="1256"/>
      <c r="J42" s="1256"/>
      <c r="K42" s="1256"/>
      <c r="AM42" s="1255"/>
      <c r="AN42" s="1255" t="s">
        <v>606</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607</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2" t="s">
        <v>608</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567</v>
      </c>
      <c r="BQ50" s="1273"/>
      <c r="BR50" s="1273"/>
      <c r="BS50" s="1273"/>
      <c r="BT50" s="1273"/>
      <c r="BU50" s="1273"/>
      <c r="BV50" s="1273"/>
      <c r="BW50" s="1273"/>
      <c r="BX50" s="1273" t="s">
        <v>568</v>
      </c>
      <c r="BY50" s="1273"/>
      <c r="BZ50" s="1273"/>
      <c r="CA50" s="1273"/>
      <c r="CB50" s="1273"/>
      <c r="CC50" s="1273"/>
      <c r="CD50" s="1273"/>
      <c r="CE50" s="1273"/>
      <c r="CF50" s="1273" t="s">
        <v>569</v>
      </c>
      <c r="CG50" s="1273"/>
      <c r="CH50" s="1273"/>
      <c r="CI50" s="1273"/>
      <c r="CJ50" s="1273"/>
      <c r="CK50" s="1273"/>
      <c r="CL50" s="1273"/>
      <c r="CM50" s="1273"/>
      <c r="CN50" s="1273" t="s">
        <v>570</v>
      </c>
      <c r="CO50" s="1273"/>
      <c r="CP50" s="1273"/>
      <c r="CQ50" s="1273"/>
      <c r="CR50" s="1273"/>
      <c r="CS50" s="1273"/>
      <c r="CT50" s="1273"/>
      <c r="CU50" s="1273"/>
      <c r="CV50" s="1273" t="s">
        <v>571</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609</v>
      </c>
      <c r="AO51" s="1277"/>
      <c r="AP51" s="1277"/>
      <c r="AQ51" s="1277"/>
      <c r="AR51" s="1277"/>
      <c r="AS51" s="1277"/>
      <c r="AT51" s="1277"/>
      <c r="AU51" s="1277"/>
      <c r="AV51" s="1277"/>
      <c r="AW51" s="1277"/>
      <c r="AX51" s="1277"/>
      <c r="AY51" s="1277"/>
      <c r="AZ51" s="1277"/>
      <c r="BA51" s="1277"/>
      <c r="BB51" s="1277" t="s">
        <v>610</v>
      </c>
      <c r="BC51" s="1277"/>
      <c r="BD51" s="1277"/>
      <c r="BE51" s="1277"/>
      <c r="BF51" s="1277"/>
      <c r="BG51" s="1277"/>
      <c r="BH51" s="1277"/>
      <c r="BI51" s="1277"/>
      <c r="BJ51" s="1277"/>
      <c r="BK51" s="1277"/>
      <c r="BL51" s="1277"/>
      <c r="BM51" s="1277"/>
      <c r="BN51" s="1277"/>
      <c r="BO51" s="1277"/>
      <c r="BP51" s="1278"/>
      <c r="BQ51" s="1278"/>
      <c r="BR51" s="1278"/>
      <c r="BS51" s="1278"/>
      <c r="BT51" s="1278"/>
      <c r="BU51" s="1278"/>
      <c r="BV51" s="1278"/>
      <c r="BW51" s="1278"/>
      <c r="BX51" s="1278"/>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611</v>
      </c>
      <c r="BC53" s="1277"/>
      <c r="BD53" s="1277"/>
      <c r="BE53" s="1277"/>
      <c r="BF53" s="1277"/>
      <c r="BG53" s="1277"/>
      <c r="BH53" s="1277"/>
      <c r="BI53" s="1277"/>
      <c r="BJ53" s="1277"/>
      <c r="BK53" s="1277"/>
      <c r="BL53" s="1277"/>
      <c r="BM53" s="1277"/>
      <c r="BN53" s="1277"/>
      <c r="BO53" s="1277"/>
      <c r="BP53" s="1278">
        <v>57.2</v>
      </c>
      <c r="BQ53" s="1278"/>
      <c r="BR53" s="1278"/>
      <c r="BS53" s="1278"/>
      <c r="BT53" s="1278"/>
      <c r="BU53" s="1278"/>
      <c r="BV53" s="1278"/>
      <c r="BW53" s="1278"/>
      <c r="BX53" s="1278">
        <v>59.2</v>
      </c>
      <c r="BY53" s="1278"/>
      <c r="BZ53" s="1278"/>
      <c r="CA53" s="1278"/>
      <c r="CB53" s="1278"/>
      <c r="CC53" s="1278"/>
      <c r="CD53" s="1278"/>
      <c r="CE53" s="1278"/>
      <c r="CF53" s="1278">
        <v>61.4</v>
      </c>
      <c r="CG53" s="1278"/>
      <c r="CH53" s="1278"/>
      <c r="CI53" s="1278"/>
      <c r="CJ53" s="1278"/>
      <c r="CK53" s="1278"/>
      <c r="CL53" s="1278"/>
      <c r="CM53" s="1278"/>
      <c r="CN53" s="1278">
        <v>63.1</v>
      </c>
      <c r="CO53" s="1278"/>
      <c r="CP53" s="1278"/>
      <c r="CQ53" s="1278"/>
      <c r="CR53" s="1278"/>
      <c r="CS53" s="1278"/>
      <c r="CT53" s="1278"/>
      <c r="CU53" s="1278"/>
      <c r="CV53" s="1278">
        <v>64.5</v>
      </c>
      <c r="CW53" s="1278"/>
      <c r="CX53" s="1278"/>
      <c r="CY53" s="1278"/>
      <c r="CZ53" s="1278"/>
      <c r="DA53" s="1278"/>
      <c r="DB53" s="1278"/>
      <c r="DC53" s="1278"/>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6"/>
      <c r="B55" s="1248"/>
      <c r="G55" s="1267"/>
      <c r="H55" s="1267"/>
      <c r="I55" s="1267"/>
      <c r="J55" s="1267"/>
      <c r="K55" s="1276"/>
      <c r="L55" s="1276"/>
      <c r="M55" s="1276"/>
      <c r="N55" s="1276"/>
      <c r="AN55" s="1273" t="s">
        <v>612</v>
      </c>
      <c r="AO55" s="1273"/>
      <c r="AP55" s="1273"/>
      <c r="AQ55" s="1273"/>
      <c r="AR55" s="1273"/>
      <c r="AS55" s="1273"/>
      <c r="AT55" s="1273"/>
      <c r="AU55" s="1273"/>
      <c r="AV55" s="1273"/>
      <c r="AW55" s="1273"/>
      <c r="AX55" s="1273"/>
      <c r="AY55" s="1273"/>
      <c r="AZ55" s="1273"/>
      <c r="BA55" s="1273"/>
      <c r="BB55" s="1277" t="s">
        <v>610</v>
      </c>
      <c r="BC55" s="1277"/>
      <c r="BD55" s="1277"/>
      <c r="BE55" s="1277"/>
      <c r="BF55" s="1277"/>
      <c r="BG55" s="1277"/>
      <c r="BH55" s="1277"/>
      <c r="BI55" s="1277"/>
      <c r="BJ55" s="1277"/>
      <c r="BK55" s="1277"/>
      <c r="BL55" s="1277"/>
      <c r="BM55" s="1277"/>
      <c r="BN55" s="1277"/>
      <c r="BO55" s="1277"/>
      <c r="BP55" s="1278">
        <v>0</v>
      </c>
      <c r="BQ55" s="1278"/>
      <c r="BR55" s="1278"/>
      <c r="BS55" s="1278"/>
      <c r="BT55" s="1278"/>
      <c r="BU55" s="1278"/>
      <c r="BV55" s="1278"/>
      <c r="BW55" s="1278"/>
      <c r="BX55" s="1278">
        <v>0</v>
      </c>
      <c r="BY55" s="1278"/>
      <c r="BZ55" s="1278"/>
      <c r="CA55" s="1278"/>
      <c r="CB55" s="1278"/>
      <c r="CC55" s="1278"/>
      <c r="CD55" s="1278"/>
      <c r="CE55" s="1278"/>
      <c r="CF55" s="1278">
        <v>0</v>
      </c>
      <c r="CG55" s="1278"/>
      <c r="CH55" s="1278"/>
      <c r="CI55" s="1278"/>
      <c r="CJ55" s="1278"/>
      <c r="CK55" s="1278"/>
      <c r="CL55" s="1278"/>
      <c r="CM55" s="1278"/>
      <c r="CN55" s="1278">
        <v>0</v>
      </c>
      <c r="CO55" s="1278"/>
      <c r="CP55" s="1278"/>
      <c r="CQ55" s="1278"/>
      <c r="CR55" s="1278"/>
      <c r="CS55" s="1278"/>
      <c r="CT55" s="1278"/>
      <c r="CU55" s="1278"/>
      <c r="CV55" s="1278">
        <v>0</v>
      </c>
      <c r="CW55" s="1278"/>
      <c r="CX55" s="1278"/>
      <c r="CY55" s="1278"/>
      <c r="CZ55" s="1278"/>
      <c r="DA55" s="1278"/>
      <c r="DB55" s="1278"/>
      <c r="DC55" s="1278"/>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x14ac:dyDescent="0.15">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611</v>
      </c>
      <c r="BC57" s="1277"/>
      <c r="BD57" s="1277"/>
      <c r="BE57" s="1277"/>
      <c r="BF57" s="1277"/>
      <c r="BG57" s="1277"/>
      <c r="BH57" s="1277"/>
      <c r="BI57" s="1277"/>
      <c r="BJ57" s="1277"/>
      <c r="BK57" s="1277"/>
      <c r="BL57" s="1277"/>
      <c r="BM57" s="1277"/>
      <c r="BN57" s="1277"/>
      <c r="BO57" s="1277"/>
      <c r="BP57" s="1278">
        <v>59.1</v>
      </c>
      <c r="BQ57" s="1278"/>
      <c r="BR57" s="1278"/>
      <c r="BS57" s="1278"/>
      <c r="BT57" s="1278"/>
      <c r="BU57" s="1278"/>
      <c r="BV57" s="1278"/>
      <c r="BW57" s="1278"/>
      <c r="BX57" s="1278">
        <v>61.2</v>
      </c>
      <c r="BY57" s="1278"/>
      <c r="BZ57" s="1278"/>
      <c r="CA57" s="1278"/>
      <c r="CB57" s="1278"/>
      <c r="CC57" s="1278"/>
      <c r="CD57" s="1278"/>
      <c r="CE57" s="1278"/>
      <c r="CF57" s="1278">
        <v>62.8</v>
      </c>
      <c r="CG57" s="1278"/>
      <c r="CH57" s="1278"/>
      <c r="CI57" s="1278"/>
      <c r="CJ57" s="1278"/>
      <c r="CK57" s="1278"/>
      <c r="CL57" s="1278"/>
      <c r="CM57" s="1278"/>
      <c r="CN57" s="1278">
        <v>64.099999999999994</v>
      </c>
      <c r="CO57" s="1278"/>
      <c r="CP57" s="1278"/>
      <c r="CQ57" s="1278"/>
      <c r="CR57" s="1278"/>
      <c r="CS57" s="1278"/>
      <c r="CT57" s="1278"/>
      <c r="CU57" s="1278"/>
      <c r="CV57" s="1278">
        <v>66.3</v>
      </c>
      <c r="CW57" s="1278"/>
      <c r="CX57" s="1278"/>
      <c r="CY57" s="1278"/>
      <c r="CZ57" s="1278"/>
      <c r="DA57" s="1278"/>
      <c r="DB57" s="1278"/>
      <c r="DC57" s="1278"/>
      <c r="DD57" s="1281"/>
      <c r="DE57" s="1279"/>
    </row>
    <row r="58" spans="1:109" s="1256" customFormat="1" x14ac:dyDescent="0.15">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x14ac:dyDescent="0.15">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x14ac:dyDescent="0.15">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x14ac:dyDescent="0.15">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25" x14ac:dyDescent="0.15">
      <c r="B63" s="1287" t="s">
        <v>613</v>
      </c>
    </row>
    <row r="64" spans="1:109" x14ac:dyDescent="0.15">
      <c r="B64" s="1248"/>
      <c r="G64" s="1255"/>
      <c r="I64" s="1288"/>
      <c r="J64" s="1288"/>
      <c r="K64" s="1288"/>
      <c r="L64" s="1288"/>
      <c r="M64" s="1288"/>
      <c r="N64" s="1289"/>
      <c r="AM64" s="1255"/>
      <c r="AN64" s="1255" t="s">
        <v>606</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x14ac:dyDescent="0.15">
      <c r="B65" s="1248"/>
      <c r="AN65" s="1257" t="s">
        <v>614</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3"/>
      <c r="I71" s="1294"/>
      <c r="J71" s="1291"/>
      <c r="K71" s="1291"/>
      <c r="L71" s="1292"/>
      <c r="M71" s="1291"/>
      <c r="N71" s="1292"/>
      <c r="AM71" s="1293"/>
      <c r="AN71" s="1242" t="s">
        <v>608</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567</v>
      </c>
      <c r="BQ72" s="1273"/>
      <c r="BR72" s="1273"/>
      <c r="BS72" s="1273"/>
      <c r="BT72" s="1273"/>
      <c r="BU72" s="1273"/>
      <c r="BV72" s="1273"/>
      <c r="BW72" s="1273"/>
      <c r="BX72" s="1273" t="s">
        <v>568</v>
      </c>
      <c r="BY72" s="1273"/>
      <c r="BZ72" s="1273"/>
      <c r="CA72" s="1273"/>
      <c r="CB72" s="1273"/>
      <c r="CC72" s="1273"/>
      <c r="CD72" s="1273"/>
      <c r="CE72" s="1273"/>
      <c r="CF72" s="1273" t="s">
        <v>569</v>
      </c>
      <c r="CG72" s="1273"/>
      <c r="CH72" s="1273"/>
      <c r="CI72" s="1273"/>
      <c r="CJ72" s="1273"/>
      <c r="CK72" s="1273"/>
      <c r="CL72" s="1273"/>
      <c r="CM72" s="1273"/>
      <c r="CN72" s="1273" t="s">
        <v>570</v>
      </c>
      <c r="CO72" s="1273"/>
      <c r="CP72" s="1273"/>
      <c r="CQ72" s="1273"/>
      <c r="CR72" s="1273"/>
      <c r="CS72" s="1273"/>
      <c r="CT72" s="1273"/>
      <c r="CU72" s="1273"/>
      <c r="CV72" s="1273" t="s">
        <v>571</v>
      </c>
      <c r="CW72" s="1273"/>
      <c r="CX72" s="1273"/>
      <c r="CY72" s="1273"/>
      <c r="CZ72" s="1273"/>
      <c r="DA72" s="1273"/>
      <c r="DB72" s="1273"/>
      <c r="DC72" s="1273"/>
    </row>
    <row r="73" spans="2:107" x14ac:dyDescent="0.15">
      <c r="B73" s="1248"/>
      <c r="G73" s="1274"/>
      <c r="H73" s="1274"/>
      <c r="I73" s="1274"/>
      <c r="J73" s="1274"/>
      <c r="K73" s="1295"/>
      <c r="L73" s="1295"/>
      <c r="M73" s="1295"/>
      <c r="N73" s="1295"/>
      <c r="AM73" s="1266"/>
      <c r="AN73" s="1277" t="s">
        <v>609</v>
      </c>
      <c r="AO73" s="1277"/>
      <c r="AP73" s="1277"/>
      <c r="AQ73" s="1277"/>
      <c r="AR73" s="1277"/>
      <c r="AS73" s="1277"/>
      <c r="AT73" s="1277"/>
      <c r="AU73" s="1277"/>
      <c r="AV73" s="1277"/>
      <c r="AW73" s="1277"/>
      <c r="AX73" s="1277"/>
      <c r="AY73" s="1277"/>
      <c r="AZ73" s="1277"/>
      <c r="BA73" s="1277"/>
      <c r="BB73" s="1277" t="s">
        <v>610</v>
      </c>
      <c r="BC73" s="1277"/>
      <c r="BD73" s="1277"/>
      <c r="BE73" s="1277"/>
      <c r="BF73" s="1277"/>
      <c r="BG73" s="1277"/>
      <c r="BH73" s="1277"/>
      <c r="BI73" s="1277"/>
      <c r="BJ73" s="1277"/>
      <c r="BK73" s="1277"/>
      <c r="BL73" s="1277"/>
      <c r="BM73" s="1277"/>
      <c r="BN73" s="1277"/>
      <c r="BO73" s="1277"/>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x14ac:dyDescent="0.15">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615</v>
      </c>
      <c r="BC75" s="1277"/>
      <c r="BD75" s="1277"/>
      <c r="BE75" s="1277"/>
      <c r="BF75" s="1277"/>
      <c r="BG75" s="1277"/>
      <c r="BH75" s="1277"/>
      <c r="BI75" s="1277"/>
      <c r="BJ75" s="1277"/>
      <c r="BK75" s="1277"/>
      <c r="BL75" s="1277"/>
      <c r="BM75" s="1277"/>
      <c r="BN75" s="1277"/>
      <c r="BO75" s="1277"/>
      <c r="BP75" s="1278">
        <v>6.1</v>
      </c>
      <c r="BQ75" s="1278"/>
      <c r="BR75" s="1278"/>
      <c r="BS75" s="1278"/>
      <c r="BT75" s="1278"/>
      <c r="BU75" s="1278"/>
      <c r="BV75" s="1278"/>
      <c r="BW75" s="1278"/>
      <c r="BX75" s="1278">
        <v>6.9</v>
      </c>
      <c r="BY75" s="1278"/>
      <c r="BZ75" s="1278"/>
      <c r="CA75" s="1278"/>
      <c r="CB75" s="1278"/>
      <c r="CC75" s="1278"/>
      <c r="CD75" s="1278"/>
      <c r="CE75" s="1278"/>
      <c r="CF75" s="1278">
        <v>8.6</v>
      </c>
      <c r="CG75" s="1278"/>
      <c r="CH75" s="1278"/>
      <c r="CI75" s="1278"/>
      <c r="CJ75" s="1278"/>
      <c r="CK75" s="1278"/>
      <c r="CL75" s="1278"/>
      <c r="CM75" s="1278"/>
      <c r="CN75" s="1278">
        <v>9.6</v>
      </c>
      <c r="CO75" s="1278"/>
      <c r="CP75" s="1278"/>
      <c r="CQ75" s="1278"/>
      <c r="CR75" s="1278"/>
      <c r="CS75" s="1278"/>
      <c r="CT75" s="1278"/>
      <c r="CU75" s="1278"/>
      <c r="CV75" s="1278">
        <v>9</v>
      </c>
      <c r="CW75" s="1278"/>
      <c r="CX75" s="1278"/>
      <c r="CY75" s="1278"/>
      <c r="CZ75" s="1278"/>
      <c r="DA75" s="1278"/>
      <c r="DB75" s="1278"/>
      <c r="DC75" s="1278"/>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8"/>
      <c r="G77" s="1267"/>
      <c r="H77" s="1267"/>
      <c r="I77" s="1267"/>
      <c r="J77" s="1267"/>
      <c r="K77" s="1295"/>
      <c r="L77" s="1295"/>
      <c r="M77" s="1295"/>
      <c r="N77" s="1295"/>
      <c r="AN77" s="1273" t="s">
        <v>612</v>
      </c>
      <c r="AO77" s="1273"/>
      <c r="AP77" s="1273"/>
      <c r="AQ77" s="1273"/>
      <c r="AR77" s="1273"/>
      <c r="AS77" s="1273"/>
      <c r="AT77" s="1273"/>
      <c r="AU77" s="1273"/>
      <c r="AV77" s="1273"/>
      <c r="AW77" s="1273"/>
      <c r="AX77" s="1273"/>
      <c r="AY77" s="1273"/>
      <c r="AZ77" s="1273"/>
      <c r="BA77" s="1273"/>
      <c r="BB77" s="1277" t="s">
        <v>610</v>
      </c>
      <c r="BC77" s="1277"/>
      <c r="BD77" s="1277"/>
      <c r="BE77" s="1277"/>
      <c r="BF77" s="1277"/>
      <c r="BG77" s="1277"/>
      <c r="BH77" s="1277"/>
      <c r="BI77" s="1277"/>
      <c r="BJ77" s="1277"/>
      <c r="BK77" s="1277"/>
      <c r="BL77" s="1277"/>
      <c r="BM77" s="1277"/>
      <c r="BN77" s="1277"/>
      <c r="BO77" s="1277"/>
      <c r="BP77" s="1278">
        <v>0</v>
      </c>
      <c r="BQ77" s="1278"/>
      <c r="BR77" s="1278"/>
      <c r="BS77" s="1278"/>
      <c r="BT77" s="1278"/>
      <c r="BU77" s="1278"/>
      <c r="BV77" s="1278"/>
      <c r="BW77" s="1278"/>
      <c r="BX77" s="1278">
        <v>0</v>
      </c>
      <c r="BY77" s="1278"/>
      <c r="BZ77" s="1278"/>
      <c r="CA77" s="1278"/>
      <c r="CB77" s="1278"/>
      <c r="CC77" s="1278"/>
      <c r="CD77" s="1278"/>
      <c r="CE77" s="1278"/>
      <c r="CF77" s="1278">
        <v>0</v>
      </c>
      <c r="CG77" s="1278"/>
      <c r="CH77" s="1278"/>
      <c r="CI77" s="1278"/>
      <c r="CJ77" s="1278"/>
      <c r="CK77" s="1278"/>
      <c r="CL77" s="1278"/>
      <c r="CM77" s="1278"/>
      <c r="CN77" s="1278">
        <v>0</v>
      </c>
      <c r="CO77" s="1278"/>
      <c r="CP77" s="1278"/>
      <c r="CQ77" s="1278"/>
      <c r="CR77" s="1278"/>
      <c r="CS77" s="1278"/>
      <c r="CT77" s="1278"/>
      <c r="CU77" s="1278"/>
      <c r="CV77" s="1278">
        <v>0</v>
      </c>
      <c r="CW77" s="1278"/>
      <c r="CX77" s="1278"/>
      <c r="CY77" s="1278"/>
      <c r="CZ77" s="1278"/>
      <c r="DA77" s="1278"/>
      <c r="DB77" s="1278"/>
      <c r="DC77" s="1278"/>
    </row>
    <row r="78" spans="2:107" x14ac:dyDescent="0.15">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615</v>
      </c>
      <c r="BC79" s="1277"/>
      <c r="BD79" s="1277"/>
      <c r="BE79" s="1277"/>
      <c r="BF79" s="1277"/>
      <c r="BG79" s="1277"/>
      <c r="BH79" s="1277"/>
      <c r="BI79" s="1277"/>
      <c r="BJ79" s="1277"/>
      <c r="BK79" s="1277"/>
      <c r="BL79" s="1277"/>
      <c r="BM79" s="1277"/>
      <c r="BN79" s="1277"/>
      <c r="BO79" s="1277"/>
      <c r="BP79" s="1278">
        <v>7.2</v>
      </c>
      <c r="BQ79" s="1278"/>
      <c r="BR79" s="1278"/>
      <c r="BS79" s="1278"/>
      <c r="BT79" s="1278"/>
      <c r="BU79" s="1278"/>
      <c r="BV79" s="1278"/>
      <c r="BW79" s="1278"/>
      <c r="BX79" s="1278">
        <v>7.2</v>
      </c>
      <c r="BY79" s="1278"/>
      <c r="BZ79" s="1278"/>
      <c r="CA79" s="1278"/>
      <c r="CB79" s="1278"/>
      <c r="CC79" s="1278"/>
      <c r="CD79" s="1278"/>
      <c r="CE79" s="1278"/>
      <c r="CF79" s="1278">
        <v>7.7</v>
      </c>
      <c r="CG79" s="1278"/>
      <c r="CH79" s="1278"/>
      <c r="CI79" s="1278"/>
      <c r="CJ79" s="1278"/>
      <c r="CK79" s="1278"/>
      <c r="CL79" s="1278"/>
      <c r="CM79" s="1278"/>
      <c r="CN79" s="1278">
        <v>8</v>
      </c>
      <c r="CO79" s="1278"/>
      <c r="CP79" s="1278"/>
      <c r="CQ79" s="1278"/>
      <c r="CR79" s="1278"/>
      <c r="CS79" s="1278"/>
      <c r="CT79" s="1278"/>
      <c r="CU79" s="1278"/>
      <c r="CV79" s="1278">
        <v>8</v>
      </c>
      <c r="CW79" s="1278"/>
      <c r="CX79" s="1278"/>
      <c r="CY79" s="1278"/>
      <c r="CZ79" s="1278"/>
      <c r="DA79" s="1278"/>
      <c r="DB79" s="1278"/>
      <c r="DC79" s="1278"/>
    </row>
    <row r="80" spans="2:107" x14ac:dyDescent="0.15">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8"/>
    </row>
    <row r="82" spans="2:109" ht="17.25" x14ac:dyDescent="0.15">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2"/>
      <c r="DE84" s="1242"/>
    </row>
    <row r="85" spans="2:109" x14ac:dyDescent="0.15">
      <c r="DD85" s="1242"/>
      <c r="DE85" s="1242"/>
    </row>
  </sheetData>
  <sheetProtection algorithmName="SHA-512" hashValue="GdAgICuDkzFyQI22VyXaSvAnxXbYoYqdNtmKpR7/v47ZE0n54lP8StZ7uqbcM2NgT4ARXLsj/yjZGItzUacORw==" saltValue="YbmNfIqmqoVs/B48TqOFg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112" zoomScaleNormal="112"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514</v>
      </c>
    </row>
  </sheetData>
  <sheetProtection algorithmName="SHA-512" hashValue="sXdgI59zCdzjn70JPhK8dBxP+OnHO19RGHWXfPmp0FDjq0SHbtlDfAbmRoOxn0uDDnnFu2ADf469Bfh+6+nnTw==" saltValue="fe5wb0ZI1IbfuSZ0Kp8/Q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99" zoomScaleNormal="99"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514</v>
      </c>
    </row>
  </sheetData>
  <sheetProtection algorithmName="SHA-512" hashValue="/Fx5JrN3U5XgVCGhlik5057H/imkO2Pl1GOYCEg5g1u9RhdKMO4ubrn8St7eEV92qU10yHOL1SAorCBHRjnOsA==" saltValue="9qx21rNVzFGkTMFHxfqGOQ==" spinCount="100000" sheet="1" objects="1" scenarios="1"/>
  <dataConsolidate/>
  <phoneticPr fontId="2"/>
  <printOptions horizontalCentered="1" verticalCentered="1"/>
  <pageMargins left="0" right="0" top="0.19685039370078741" bottom="0" header="0.39370078740157483" footer="0"/>
  <pageSetup paperSize="9" scale="36" fitToWidth="0"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564</v>
      </c>
      <c r="G2" s="148"/>
      <c r="H2" s="149"/>
    </row>
    <row r="3" spans="1:8" x14ac:dyDescent="0.15">
      <c r="A3" s="145" t="s">
        <v>557</v>
      </c>
      <c r="B3" s="150"/>
      <c r="C3" s="151"/>
      <c r="D3" s="152">
        <v>166480</v>
      </c>
      <c r="E3" s="153"/>
      <c r="F3" s="154">
        <v>122882</v>
      </c>
      <c r="G3" s="155"/>
      <c r="H3" s="156"/>
    </row>
    <row r="4" spans="1:8" x14ac:dyDescent="0.15">
      <c r="A4" s="157"/>
      <c r="B4" s="158"/>
      <c r="C4" s="159"/>
      <c r="D4" s="160">
        <v>138195</v>
      </c>
      <c r="E4" s="161"/>
      <c r="F4" s="162">
        <v>65785</v>
      </c>
      <c r="G4" s="163"/>
      <c r="H4" s="164"/>
    </row>
    <row r="5" spans="1:8" x14ac:dyDescent="0.15">
      <c r="A5" s="145" t="s">
        <v>559</v>
      </c>
      <c r="B5" s="150"/>
      <c r="C5" s="151"/>
      <c r="D5" s="152">
        <v>71871</v>
      </c>
      <c r="E5" s="153"/>
      <c r="F5" s="154">
        <v>114790</v>
      </c>
      <c r="G5" s="155"/>
      <c r="H5" s="156"/>
    </row>
    <row r="6" spans="1:8" x14ac:dyDescent="0.15">
      <c r="A6" s="157"/>
      <c r="B6" s="158"/>
      <c r="C6" s="159"/>
      <c r="D6" s="160">
        <v>36822</v>
      </c>
      <c r="E6" s="161"/>
      <c r="F6" s="162">
        <v>55601</v>
      </c>
      <c r="G6" s="163"/>
      <c r="H6" s="164"/>
    </row>
    <row r="7" spans="1:8" x14ac:dyDescent="0.15">
      <c r="A7" s="145" t="s">
        <v>560</v>
      </c>
      <c r="B7" s="150"/>
      <c r="C7" s="151"/>
      <c r="D7" s="152">
        <v>69365</v>
      </c>
      <c r="E7" s="153"/>
      <c r="F7" s="154">
        <v>126262</v>
      </c>
      <c r="G7" s="155"/>
      <c r="H7" s="156"/>
    </row>
    <row r="8" spans="1:8" x14ac:dyDescent="0.15">
      <c r="A8" s="157"/>
      <c r="B8" s="158"/>
      <c r="C8" s="159"/>
      <c r="D8" s="160">
        <v>29699</v>
      </c>
      <c r="E8" s="161"/>
      <c r="F8" s="162">
        <v>56769</v>
      </c>
      <c r="G8" s="163"/>
      <c r="H8" s="164"/>
    </row>
    <row r="9" spans="1:8" x14ac:dyDescent="0.15">
      <c r="A9" s="145" t="s">
        <v>561</v>
      </c>
      <c r="B9" s="150"/>
      <c r="C9" s="151"/>
      <c r="D9" s="152">
        <v>140156</v>
      </c>
      <c r="E9" s="153"/>
      <c r="F9" s="154">
        <v>126525</v>
      </c>
      <c r="G9" s="155"/>
      <c r="H9" s="156"/>
    </row>
    <row r="10" spans="1:8" x14ac:dyDescent="0.15">
      <c r="A10" s="157"/>
      <c r="B10" s="158"/>
      <c r="C10" s="159"/>
      <c r="D10" s="160">
        <v>102990</v>
      </c>
      <c r="E10" s="161"/>
      <c r="F10" s="162">
        <v>67052</v>
      </c>
      <c r="G10" s="163"/>
      <c r="H10" s="164"/>
    </row>
    <row r="11" spans="1:8" x14ac:dyDescent="0.15">
      <c r="A11" s="145" t="s">
        <v>562</v>
      </c>
      <c r="B11" s="150"/>
      <c r="C11" s="151"/>
      <c r="D11" s="152">
        <v>98192</v>
      </c>
      <c r="E11" s="153"/>
      <c r="F11" s="154">
        <v>122054</v>
      </c>
      <c r="G11" s="155"/>
      <c r="H11" s="156"/>
    </row>
    <row r="12" spans="1:8" x14ac:dyDescent="0.15">
      <c r="A12" s="157"/>
      <c r="B12" s="158"/>
      <c r="C12" s="165"/>
      <c r="D12" s="160">
        <v>73959</v>
      </c>
      <c r="E12" s="161"/>
      <c r="F12" s="162">
        <v>68298</v>
      </c>
      <c r="G12" s="163"/>
      <c r="H12" s="164"/>
    </row>
    <row r="13" spans="1:8" x14ac:dyDescent="0.15">
      <c r="A13" s="145"/>
      <c r="B13" s="150"/>
      <c r="C13" s="166"/>
      <c r="D13" s="167">
        <v>109213</v>
      </c>
      <c r="E13" s="168"/>
      <c r="F13" s="169">
        <v>122503</v>
      </c>
      <c r="G13" s="170"/>
      <c r="H13" s="156"/>
    </row>
    <row r="14" spans="1:8" x14ac:dyDescent="0.15">
      <c r="A14" s="157"/>
      <c r="B14" s="158"/>
      <c r="C14" s="159"/>
      <c r="D14" s="160">
        <v>76333</v>
      </c>
      <c r="E14" s="161"/>
      <c r="F14" s="162">
        <v>62701</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8.0500000000000007</v>
      </c>
      <c r="C19" s="171">
        <f>ROUND(VALUE(SUBSTITUTE(実質収支比率等に係る経年分析!G$48,"▲","-")),2)</f>
        <v>4.1500000000000004</v>
      </c>
      <c r="D19" s="171">
        <f>ROUND(VALUE(SUBSTITUTE(実質収支比率等に係る経年分析!H$48,"▲","-")),2)</f>
        <v>2.08</v>
      </c>
      <c r="E19" s="171">
        <f>ROUND(VALUE(SUBSTITUTE(実質収支比率等に係る経年分析!I$48,"▲","-")),2)</f>
        <v>3.49</v>
      </c>
      <c r="F19" s="171">
        <f>ROUND(VALUE(SUBSTITUTE(実質収支比率等に係る経年分析!J$48,"▲","-")),2)</f>
        <v>0.57999999999999996</v>
      </c>
    </row>
    <row r="20" spans="1:11" x14ac:dyDescent="0.15">
      <c r="A20" s="171" t="s">
        <v>54</v>
      </c>
      <c r="B20" s="171">
        <f>ROUND(VALUE(SUBSTITUTE(実質収支比率等に係る経年分析!F$47,"▲","-")),2)</f>
        <v>75.92</v>
      </c>
      <c r="C20" s="171">
        <f>ROUND(VALUE(SUBSTITUTE(実質収支比率等に係る経年分析!G$47,"▲","-")),2)</f>
        <v>74.61</v>
      </c>
      <c r="D20" s="171">
        <f>ROUND(VALUE(SUBSTITUTE(実質収支比率等に係る経年分析!H$47,"▲","-")),2)</f>
        <v>77.7</v>
      </c>
      <c r="E20" s="171">
        <f>ROUND(VALUE(SUBSTITUTE(実質収支比率等に係る経年分析!I$47,"▲","-")),2)</f>
        <v>74.89</v>
      </c>
      <c r="F20" s="171">
        <f>ROUND(VALUE(SUBSTITUTE(実質収支比率等に係る経年分析!J$47,"▲","-")),2)</f>
        <v>69.56</v>
      </c>
    </row>
    <row r="21" spans="1:11" x14ac:dyDescent="0.15">
      <c r="A21" s="171" t="s">
        <v>55</v>
      </c>
      <c r="B21" s="171">
        <f>IF(ISNUMBER(VALUE(SUBSTITUTE(実質収支比率等に係る経年分析!F$49,"▲","-"))),ROUND(VALUE(SUBSTITUTE(実質収支比率等に係る経年分析!F$49,"▲","-")),2),NA())</f>
        <v>1.4</v>
      </c>
      <c r="C21" s="171">
        <f>IF(ISNUMBER(VALUE(SUBSTITUTE(実質収支比率等に係る経年分析!G$49,"▲","-"))),ROUND(VALUE(SUBSTITUTE(実質収支比率等に係る経年分析!G$49,"▲","-")),2),NA())</f>
        <v>-3.74</v>
      </c>
      <c r="D21" s="171">
        <f>IF(ISNUMBER(VALUE(SUBSTITUTE(実質収支比率等に係る経年分析!H$49,"▲","-"))),ROUND(VALUE(SUBSTITUTE(実質収支比率等に係る経年分析!H$49,"▲","-")),2),NA())</f>
        <v>1.17</v>
      </c>
      <c r="E21" s="171">
        <f>IF(ISNUMBER(VALUE(SUBSTITUTE(実質収支比率等に係る経年分析!I$49,"▲","-"))),ROUND(VALUE(SUBSTITUTE(実質収支比率等に係る経年分析!I$49,"▲","-")),2),NA())</f>
        <v>1.7</v>
      </c>
      <c r="F21" s="171">
        <f>IF(ISNUMBER(VALUE(SUBSTITUTE(実質収支比率等に係る経年分析!J$49,"▲","-"))),ROUND(VALUE(SUBSTITUTE(実質収支比率等に係る経年分析!J$49,"▲","-")),2),NA())</f>
        <v>-2.6</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0.05</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0.67</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7.07</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15">
      <c r="A31" s="172" t="str">
        <f>IF(連結実質赤字比率に係る赤字・黒字の構成分析!C$39="",NA(),連結実質赤字比率に係る赤字・黒字の構成分析!C$39)</f>
        <v>介護保険特別会計（介護サービス事業勘定）</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7.0000000000000007E-2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15">
      <c r="A32" s="172" t="str">
        <f>IF(連結実質赤字比率に係る赤字・黒字の構成分析!C$38="",NA(),連結実質赤字比率に係る赤字・黒字の構成分析!C$38)</f>
        <v>介護保険特別会計（保険事業勘定）</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0.45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1.03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0.78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0.83</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2.27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1.76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1.56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2.21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1.96</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1.77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2.0299999999999998</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8.0399999999999991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4.1500000000000004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2.0699999999999998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3.48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6.17</v>
      </c>
    </row>
    <row r="36" spans="1:16" x14ac:dyDescent="0.15">
      <c r="A36" s="172" t="str">
        <f>IF(連結実質赤字比率に係る赤字・黒字の構成分析!C$34="",NA(),連結実質赤字比率に係る赤字・黒字の構成分析!C$34)</f>
        <v>簡易水道事業会計</v>
      </c>
      <c r="B36" s="172" t="e">
        <f>IF(ROUND(VALUE(SUBSTITUTE(連結実質赤字比率に係る赤字・黒字の構成分析!F$34,"▲", "-")), 2) &lt; 0, ABS(ROUND(VALUE(SUBSTITUTE(連結実質赤字比率に係る赤字・黒字の構成分析!F$34,"▲", "-")), 2)), NA())</f>
        <v>#VALUE!</v>
      </c>
      <c r="C36" s="172" t="e">
        <f>IF(ROUND(VALUE(SUBSTITUTE(連結実質赤字比率に係る赤字・黒字の構成分析!F$34,"▲", "-")), 2) &gt;= 0, ABS(ROUND(VALUE(SUBSTITUTE(連結実質赤字比率に係る赤字・黒字の構成分析!F$34,"▲", "-")), 2)), NA())</f>
        <v>#VALUE!</v>
      </c>
      <c r="D36" s="172" t="e">
        <f>IF(ROUND(VALUE(SUBSTITUTE(連結実質赤字比率に係る赤字・黒字の構成分析!G$34,"▲", "-")), 2) &lt; 0, ABS(ROUND(VALUE(SUBSTITUTE(連結実質赤字比率に係る赤字・黒字の構成分析!G$34,"▲", "-")), 2)), NA())</f>
        <v>#VALUE!</v>
      </c>
      <c r="E36" s="172" t="e">
        <f>IF(ROUND(VALUE(SUBSTITUTE(連結実質赤字比率に係る赤字・黒字の構成分析!G$34,"▲", "-")), 2) &gt;= 0, ABS(ROUND(VALUE(SUBSTITUTE(連結実質赤字比率に係る赤字・黒字の構成分析!G$34,"▲", "-")), 2)), NA())</f>
        <v>#VALUE!</v>
      </c>
      <c r="F36" s="172" t="e">
        <f>IF(ROUND(VALUE(SUBSTITUTE(連結実質赤字比率に係る赤字・黒字の構成分析!H$34,"▲", "-")), 2) &lt; 0, ABS(ROUND(VALUE(SUBSTITUTE(連結実質赤字比率に係る赤字・黒字の構成分析!H$34,"▲", "-")), 2)), NA())</f>
        <v>#VALUE!</v>
      </c>
      <c r="G36" s="172" t="e">
        <f>IF(ROUND(VALUE(SUBSTITUTE(連結実質赤字比率に係る赤字・黒字の構成分析!H$34,"▲", "-")), 2) &gt;= 0, ABS(ROUND(VALUE(SUBSTITUTE(連結実質赤字比率に係る赤字・黒字の構成分析!H$34,"▲", "-")), 2)), NA())</f>
        <v>#VALUE!</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7.89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7.99</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552</v>
      </c>
      <c r="E42" s="173"/>
      <c r="F42" s="173"/>
      <c r="G42" s="173">
        <f>'実質公債費比率（分子）の構造'!L$52</f>
        <v>637</v>
      </c>
      <c r="H42" s="173"/>
      <c r="I42" s="173"/>
      <c r="J42" s="173">
        <f>'実質公債費比率（分子）の構造'!M$52</f>
        <v>608</v>
      </c>
      <c r="K42" s="173"/>
      <c r="L42" s="173"/>
      <c r="M42" s="173">
        <f>'実質公債費比率（分子）の構造'!N$52</f>
        <v>590</v>
      </c>
      <c r="N42" s="173"/>
      <c r="O42" s="173"/>
      <c r="P42" s="173">
        <f>'実質公債費比率（分子）の構造'!O$52</f>
        <v>604</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1</v>
      </c>
      <c r="C44" s="173"/>
      <c r="D44" s="173"/>
      <c r="E44" s="173">
        <f>'実質公債費比率（分子）の構造'!L$50</f>
        <v>1</v>
      </c>
      <c r="F44" s="173"/>
      <c r="G44" s="173"/>
      <c r="H44" s="173">
        <f>'実質公債費比率（分子）の構造'!M$50</f>
        <v>1</v>
      </c>
      <c r="I44" s="173"/>
      <c r="J44" s="173"/>
      <c r="K44" s="173">
        <f>'実質公債費比率（分子）の構造'!N$50</f>
        <v>0</v>
      </c>
      <c r="L44" s="173"/>
      <c r="M44" s="173"/>
      <c r="N44" s="173">
        <f>'実質公債費比率（分子）の構造'!O$50</f>
        <v>1</v>
      </c>
      <c r="O44" s="173"/>
      <c r="P44" s="173"/>
    </row>
    <row r="45" spans="1:16" x14ac:dyDescent="0.15">
      <c r="A45" s="173" t="s">
        <v>65</v>
      </c>
      <c r="B45" s="173">
        <f>'実質公債費比率（分子）の構造'!K$49</f>
        <v>23</v>
      </c>
      <c r="C45" s="173"/>
      <c r="D45" s="173"/>
      <c r="E45" s="173">
        <f>'実質公債費比率（分子）の構造'!L$49</f>
        <v>23</v>
      </c>
      <c r="F45" s="173"/>
      <c r="G45" s="173"/>
      <c r="H45" s="173">
        <f>'実質公債費比率（分子）の構造'!M$49</f>
        <v>23</v>
      </c>
      <c r="I45" s="173"/>
      <c r="J45" s="173"/>
      <c r="K45" s="173">
        <f>'実質公債費比率（分子）の構造'!N$49</f>
        <v>25</v>
      </c>
      <c r="L45" s="173"/>
      <c r="M45" s="173"/>
      <c r="N45" s="173">
        <f>'実質公債費比率（分子）の構造'!O$49</f>
        <v>25</v>
      </c>
      <c r="O45" s="173"/>
      <c r="P45" s="173"/>
    </row>
    <row r="46" spans="1:16" x14ac:dyDescent="0.15">
      <c r="A46" s="173" t="s">
        <v>66</v>
      </c>
      <c r="B46" s="173">
        <f>'実質公債費比率（分子）の構造'!K$48</f>
        <v>100</v>
      </c>
      <c r="C46" s="173"/>
      <c r="D46" s="173"/>
      <c r="E46" s="173">
        <f>'実質公債費比率（分子）の構造'!L$48</f>
        <v>131</v>
      </c>
      <c r="F46" s="173"/>
      <c r="G46" s="173"/>
      <c r="H46" s="173">
        <f>'実質公債費比率（分子）の構造'!M$48</f>
        <v>140</v>
      </c>
      <c r="I46" s="173"/>
      <c r="J46" s="173"/>
      <c r="K46" s="173">
        <f>'実質公債費比率（分子）の構造'!N$48</f>
        <v>129</v>
      </c>
      <c r="L46" s="173"/>
      <c r="M46" s="173"/>
      <c r="N46" s="173">
        <f>'実質公債費比率（分子）の構造'!O$48</f>
        <v>81</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584</v>
      </c>
      <c r="C49" s="173"/>
      <c r="D49" s="173"/>
      <c r="E49" s="173">
        <f>'実質公債費比率（分子）の構造'!L$45</f>
        <v>717</v>
      </c>
      <c r="F49" s="173"/>
      <c r="G49" s="173"/>
      <c r="H49" s="173">
        <f>'実質公債費比率（分子）の構造'!M$45</f>
        <v>708</v>
      </c>
      <c r="I49" s="173"/>
      <c r="J49" s="173"/>
      <c r="K49" s="173">
        <f>'実質公債費比率（分子）の構造'!N$45</f>
        <v>678</v>
      </c>
      <c r="L49" s="173"/>
      <c r="M49" s="173"/>
      <c r="N49" s="173">
        <f>'実質公債費比率（分子）の構造'!O$45</f>
        <v>723</v>
      </c>
      <c r="O49" s="173"/>
      <c r="P49" s="173"/>
    </row>
    <row r="50" spans="1:16" x14ac:dyDescent="0.15">
      <c r="A50" s="173" t="s">
        <v>70</v>
      </c>
      <c r="B50" s="173" t="e">
        <f>NA()</f>
        <v>#N/A</v>
      </c>
      <c r="C50" s="173">
        <f>IF(ISNUMBER('実質公債費比率（分子）の構造'!K$53),'実質公債費比率（分子）の構造'!K$53,NA())</f>
        <v>156</v>
      </c>
      <c r="D50" s="173" t="e">
        <f>NA()</f>
        <v>#N/A</v>
      </c>
      <c r="E50" s="173" t="e">
        <f>NA()</f>
        <v>#N/A</v>
      </c>
      <c r="F50" s="173">
        <f>IF(ISNUMBER('実質公債費比率（分子）の構造'!L$53),'実質公債費比率（分子）の構造'!L$53,NA())</f>
        <v>235</v>
      </c>
      <c r="G50" s="173" t="e">
        <f>NA()</f>
        <v>#N/A</v>
      </c>
      <c r="H50" s="173" t="e">
        <f>NA()</f>
        <v>#N/A</v>
      </c>
      <c r="I50" s="173">
        <f>IF(ISNUMBER('実質公債費比率（分子）の構造'!M$53),'実質公債費比率（分子）の構造'!M$53,NA())</f>
        <v>264</v>
      </c>
      <c r="J50" s="173" t="e">
        <f>NA()</f>
        <v>#N/A</v>
      </c>
      <c r="K50" s="173" t="e">
        <f>NA()</f>
        <v>#N/A</v>
      </c>
      <c r="L50" s="173">
        <f>IF(ISNUMBER('実質公債費比率（分子）の構造'!N$53),'実質公債費比率（分子）の構造'!N$53,NA())</f>
        <v>242</v>
      </c>
      <c r="M50" s="173" t="e">
        <f>NA()</f>
        <v>#N/A</v>
      </c>
      <c r="N50" s="173" t="e">
        <f>NA()</f>
        <v>#N/A</v>
      </c>
      <c r="O50" s="173">
        <f>IF(ISNUMBER('実質公債費比率（分子）の構造'!O$53),'実質公債費比率（分子）の構造'!O$53,NA())</f>
        <v>226</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5720</v>
      </c>
      <c r="E56" s="172"/>
      <c r="F56" s="172"/>
      <c r="G56" s="172">
        <f>'将来負担比率（分子）の構造'!J$52</f>
        <v>5395</v>
      </c>
      <c r="H56" s="172"/>
      <c r="I56" s="172"/>
      <c r="J56" s="172">
        <f>'将来負担比率（分子）の構造'!K$52</f>
        <v>5013</v>
      </c>
      <c r="K56" s="172"/>
      <c r="L56" s="172"/>
      <c r="M56" s="172">
        <f>'将来負担比率（分子）の構造'!L$52</f>
        <v>5018</v>
      </c>
      <c r="N56" s="172"/>
      <c r="O56" s="172"/>
      <c r="P56" s="172">
        <f>'将来負担比率（分子）の構造'!M$52</f>
        <v>4579</v>
      </c>
    </row>
    <row r="57" spans="1:16" x14ac:dyDescent="0.15">
      <c r="A57" s="172" t="s">
        <v>41</v>
      </c>
      <c r="B57" s="172"/>
      <c r="C57" s="172"/>
      <c r="D57" s="172">
        <f>'将来負担比率（分子）の構造'!I$51</f>
        <v>95</v>
      </c>
      <c r="E57" s="172"/>
      <c r="F57" s="172"/>
      <c r="G57" s="172">
        <f>'将来負担比率（分子）の構造'!J$51</f>
        <v>81</v>
      </c>
      <c r="H57" s="172"/>
      <c r="I57" s="172"/>
      <c r="J57" s="172">
        <f>'将来負担比率（分子）の構造'!K$51</f>
        <v>39</v>
      </c>
      <c r="K57" s="172"/>
      <c r="L57" s="172"/>
      <c r="M57" s="172">
        <f>'将来負担比率（分子）の構造'!L$51</f>
        <v>103</v>
      </c>
      <c r="N57" s="172"/>
      <c r="O57" s="172"/>
      <c r="P57" s="172">
        <f>'将来負担比率（分子）の構造'!M$51</f>
        <v>130</v>
      </c>
    </row>
    <row r="58" spans="1:16" x14ac:dyDescent="0.15">
      <c r="A58" s="172" t="s">
        <v>40</v>
      </c>
      <c r="B58" s="172"/>
      <c r="C58" s="172"/>
      <c r="D58" s="172">
        <f>'将来負担比率（分子）の構造'!I$50</f>
        <v>4611</v>
      </c>
      <c r="E58" s="172"/>
      <c r="F58" s="172"/>
      <c r="G58" s="172">
        <f>'将来負担比率（分子）の構造'!J$50</f>
        <v>4680</v>
      </c>
      <c r="H58" s="172"/>
      <c r="I58" s="172"/>
      <c r="J58" s="172">
        <f>'将来負担比率（分子）の構造'!K$50</f>
        <v>4725</v>
      </c>
      <c r="K58" s="172"/>
      <c r="L58" s="172"/>
      <c r="M58" s="172">
        <f>'将来負担比率（分子）の構造'!L$50</f>
        <v>4814</v>
      </c>
      <c r="N58" s="172"/>
      <c r="O58" s="172"/>
      <c r="P58" s="172">
        <f>'将来負担比率（分子）の構造'!M$50</f>
        <v>5178</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847</v>
      </c>
      <c r="C62" s="172"/>
      <c r="D62" s="172"/>
      <c r="E62" s="172">
        <f>'将来負担比率（分子）の構造'!J$45</f>
        <v>827</v>
      </c>
      <c r="F62" s="172"/>
      <c r="G62" s="172"/>
      <c r="H62" s="172">
        <f>'将来負担比率（分子）の構造'!K$45</f>
        <v>792</v>
      </c>
      <c r="I62" s="172"/>
      <c r="J62" s="172"/>
      <c r="K62" s="172">
        <f>'将来負担比率（分子）の構造'!L$45</f>
        <v>752</v>
      </c>
      <c r="L62" s="172"/>
      <c r="M62" s="172"/>
      <c r="N62" s="172">
        <f>'将来負担比率（分子）の構造'!M$45</f>
        <v>744</v>
      </c>
      <c r="O62" s="172"/>
      <c r="P62" s="172"/>
    </row>
    <row r="63" spans="1:16" x14ac:dyDescent="0.15">
      <c r="A63" s="172" t="s">
        <v>33</v>
      </c>
      <c r="B63" s="172">
        <f>'将来負担比率（分子）の構造'!I$44</f>
        <v>163</v>
      </c>
      <c r="C63" s="172"/>
      <c r="D63" s="172"/>
      <c r="E63" s="172">
        <f>'将来負担比率（分子）の構造'!J$44</f>
        <v>143</v>
      </c>
      <c r="F63" s="172"/>
      <c r="G63" s="172"/>
      <c r="H63" s="172">
        <f>'将来負担比率（分子）の構造'!K$44</f>
        <v>132</v>
      </c>
      <c r="I63" s="172"/>
      <c r="J63" s="172"/>
      <c r="K63" s="172">
        <f>'将来負担比率（分子）の構造'!L$44</f>
        <v>143</v>
      </c>
      <c r="L63" s="172"/>
      <c r="M63" s="172"/>
      <c r="N63" s="172">
        <f>'将来負担比率（分子）の構造'!M$44</f>
        <v>121</v>
      </c>
      <c r="O63" s="172"/>
      <c r="P63" s="172"/>
    </row>
    <row r="64" spans="1:16" x14ac:dyDescent="0.15">
      <c r="A64" s="172" t="s">
        <v>32</v>
      </c>
      <c r="B64" s="172">
        <f>'将来負担比率（分子）の構造'!I$43</f>
        <v>883</v>
      </c>
      <c r="C64" s="172"/>
      <c r="D64" s="172"/>
      <c r="E64" s="172">
        <f>'将来負担比率（分子）の構造'!J$43</f>
        <v>857</v>
      </c>
      <c r="F64" s="172"/>
      <c r="G64" s="172"/>
      <c r="H64" s="172">
        <f>'将来負担比率（分子）の構造'!K$43</f>
        <v>857</v>
      </c>
      <c r="I64" s="172"/>
      <c r="J64" s="172"/>
      <c r="K64" s="172">
        <f>'将来負担比率（分子）の構造'!L$43</f>
        <v>844</v>
      </c>
      <c r="L64" s="172"/>
      <c r="M64" s="172"/>
      <c r="N64" s="172">
        <f>'将来負担比率（分子）の構造'!M$43</f>
        <v>686</v>
      </c>
      <c r="O64" s="172"/>
      <c r="P64" s="172"/>
    </row>
    <row r="65" spans="1:16" x14ac:dyDescent="0.15">
      <c r="A65" s="172" t="s">
        <v>31</v>
      </c>
      <c r="B65" s="172">
        <f>'将来負担比率（分子）の構造'!I$42</f>
        <v>1</v>
      </c>
      <c r="C65" s="172"/>
      <c r="D65" s="172"/>
      <c r="E65" s="172">
        <f>'将来負担比率（分子）の構造'!J$42</f>
        <v>0</v>
      </c>
      <c r="F65" s="172"/>
      <c r="G65" s="172"/>
      <c r="H65" s="172">
        <f>'将来負担比率（分子）の構造'!K$42</f>
        <v>0</v>
      </c>
      <c r="I65" s="172"/>
      <c r="J65" s="172"/>
      <c r="K65" s="172">
        <f>'将来負担比率（分子）の構造'!L$42</f>
        <v>0</v>
      </c>
      <c r="L65" s="172"/>
      <c r="M65" s="172"/>
      <c r="N65" s="172">
        <f>'将来負担比率（分子）の構造'!M$42</f>
        <v>0</v>
      </c>
      <c r="O65" s="172"/>
      <c r="P65" s="172"/>
    </row>
    <row r="66" spans="1:16" x14ac:dyDescent="0.15">
      <c r="A66" s="172" t="s">
        <v>30</v>
      </c>
      <c r="B66" s="172">
        <f>'将来負担比率（分子）の構造'!I$41</f>
        <v>6687</v>
      </c>
      <c r="C66" s="172"/>
      <c r="D66" s="172"/>
      <c r="E66" s="172">
        <f>'将来負担比率（分子）の構造'!J$41</f>
        <v>6363</v>
      </c>
      <c r="F66" s="172"/>
      <c r="G66" s="172"/>
      <c r="H66" s="172">
        <f>'将来負担比率（分子）の構造'!K$41</f>
        <v>6025</v>
      </c>
      <c r="I66" s="172"/>
      <c r="J66" s="172"/>
      <c r="K66" s="172">
        <f>'将来負担比率（分子）の構造'!L$41</f>
        <v>5992</v>
      </c>
      <c r="L66" s="172"/>
      <c r="M66" s="172"/>
      <c r="N66" s="172">
        <f>'将来負担比率（分子）の構造'!M$41</f>
        <v>5604</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2430</v>
      </c>
      <c r="C72" s="176">
        <f>基金残高に係る経年分析!G55</f>
        <v>2436</v>
      </c>
      <c r="D72" s="176">
        <f>基金残高に係る経年分析!H55</f>
        <v>2438</v>
      </c>
    </row>
    <row r="73" spans="1:16" x14ac:dyDescent="0.15">
      <c r="A73" s="175" t="s">
        <v>77</v>
      </c>
      <c r="B73" s="176">
        <f>基金残高に係る経年分析!F56</f>
        <v>888</v>
      </c>
      <c r="C73" s="176">
        <f>基金残高に係る経年分析!G56</f>
        <v>729</v>
      </c>
      <c r="D73" s="176">
        <f>基金残高に係る経年分析!H56</f>
        <v>880</v>
      </c>
    </row>
    <row r="74" spans="1:16" x14ac:dyDescent="0.15">
      <c r="A74" s="175" t="s">
        <v>78</v>
      </c>
      <c r="B74" s="176">
        <f>基金残高に係る経年分析!F57</f>
        <v>1019</v>
      </c>
      <c r="C74" s="176">
        <f>基金残高に係る経年分析!G57</f>
        <v>1247</v>
      </c>
      <c r="D74" s="176">
        <f>基金残高に係る経年分析!H57</f>
        <v>1445</v>
      </c>
    </row>
  </sheetData>
  <sheetProtection algorithmName="SHA-512" hashValue="aJ1EfI3dNH8KNBN1GDO7rsqAWAR0UQEAVH511AE0YN++bqCg+TQE2OXGxHS9HTADcyE/cvTAAxpHXKTSEI0Sfg==" saltValue="pLFiVELveoFCkfc6D1o7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213</v>
      </c>
      <c r="DI1" s="606"/>
      <c r="DJ1" s="606"/>
      <c r="DK1" s="606"/>
      <c r="DL1" s="606"/>
      <c r="DM1" s="606"/>
      <c r="DN1" s="607"/>
      <c r="DO1" s="212"/>
      <c r="DP1" s="605" t="s">
        <v>214</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216</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217</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218</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219</v>
      </c>
      <c r="S4" s="609"/>
      <c r="T4" s="609"/>
      <c r="U4" s="609"/>
      <c r="V4" s="609"/>
      <c r="W4" s="609"/>
      <c r="X4" s="609"/>
      <c r="Y4" s="610"/>
      <c r="Z4" s="608" t="s">
        <v>220</v>
      </c>
      <c r="AA4" s="609"/>
      <c r="AB4" s="609"/>
      <c r="AC4" s="610"/>
      <c r="AD4" s="608" t="s">
        <v>221</v>
      </c>
      <c r="AE4" s="609"/>
      <c r="AF4" s="609"/>
      <c r="AG4" s="609"/>
      <c r="AH4" s="609"/>
      <c r="AI4" s="609"/>
      <c r="AJ4" s="609"/>
      <c r="AK4" s="610"/>
      <c r="AL4" s="608" t="s">
        <v>220</v>
      </c>
      <c r="AM4" s="609"/>
      <c r="AN4" s="609"/>
      <c r="AO4" s="610"/>
      <c r="AP4" s="614" t="s">
        <v>222</v>
      </c>
      <c r="AQ4" s="614"/>
      <c r="AR4" s="614"/>
      <c r="AS4" s="614"/>
      <c r="AT4" s="614"/>
      <c r="AU4" s="614"/>
      <c r="AV4" s="614"/>
      <c r="AW4" s="614"/>
      <c r="AX4" s="614"/>
      <c r="AY4" s="614"/>
      <c r="AZ4" s="614"/>
      <c r="BA4" s="614"/>
      <c r="BB4" s="614"/>
      <c r="BC4" s="614"/>
      <c r="BD4" s="614"/>
      <c r="BE4" s="614"/>
      <c r="BF4" s="614"/>
      <c r="BG4" s="614" t="s">
        <v>223</v>
      </c>
      <c r="BH4" s="614"/>
      <c r="BI4" s="614"/>
      <c r="BJ4" s="614"/>
      <c r="BK4" s="614"/>
      <c r="BL4" s="614"/>
      <c r="BM4" s="614"/>
      <c r="BN4" s="614"/>
      <c r="BO4" s="614" t="s">
        <v>220</v>
      </c>
      <c r="BP4" s="614"/>
      <c r="BQ4" s="614"/>
      <c r="BR4" s="614"/>
      <c r="BS4" s="614" t="s">
        <v>224</v>
      </c>
      <c r="BT4" s="614"/>
      <c r="BU4" s="614"/>
      <c r="BV4" s="614"/>
      <c r="BW4" s="614"/>
      <c r="BX4" s="614"/>
      <c r="BY4" s="614"/>
      <c r="BZ4" s="614"/>
      <c r="CA4" s="614"/>
      <c r="CB4" s="614"/>
      <c r="CD4" s="611" t="s">
        <v>225</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15">
      <c r="B5" s="615" t="s">
        <v>226</v>
      </c>
      <c r="C5" s="616"/>
      <c r="D5" s="616"/>
      <c r="E5" s="616"/>
      <c r="F5" s="616"/>
      <c r="G5" s="616"/>
      <c r="H5" s="616"/>
      <c r="I5" s="616"/>
      <c r="J5" s="616"/>
      <c r="K5" s="616"/>
      <c r="L5" s="616"/>
      <c r="M5" s="616"/>
      <c r="N5" s="616"/>
      <c r="O5" s="616"/>
      <c r="P5" s="616"/>
      <c r="Q5" s="617"/>
      <c r="R5" s="618">
        <v>509798</v>
      </c>
      <c r="S5" s="619"/>
      <c r="T5" s="619"/>
      <c r="U5" s="619"/>
      <c r="V5" s="619"/>
      <c r="W5" s="619"/>
      <c r="X5" s="619"/>
      <c r="Y5" s="620"/>
      <c r="Z5" s="621">
        <v>8.9</v>
      </c>
      <c r="AA5" s="621"/>
      <c r="AB5" s="621"/>
      <c r="AC5" s="621"/>
      <c r="AD5" s="622">
        <v>509798</v>
      </c>
      <c r="AE5" s="622"/>
      <c r="AF5" s="622"/>
      <c r="AG5" s="622"/>
      <c r="AH5" s="622"/>
      <c r="AI5" s="622"/>
      <c r="AJ5" s="622"/>
      <c r="AK5" s="622"/>
      <c r="AL5" s="623">
        <v>14.7</v>
      </c>
      <c r="AM5" s="624"/>
      <c r="AN5" s="624"/>
      <c r="AO5" s="625"/>
      <c r="AP5" s="615" t="s">
        <v>227</v>
      </c>
      <c r="AQ5" s="616"/>
      <c r="AR5" s="616"/>
      <c r="AS5" s="616"/>
      <c r="AT5" s="616"/>
      <c r="AU5" s="616"/>
      <c r="AV5" s="616"/>
      <c r="AW5" s="616"/>
      <c r="AX5" s="616"/>
      <c r="AY5" s="616"/>
      <c r="AZ5" s="616"/>
      <c r="BA5" s="616"/>
      <c r="BB5" s="616"/>
      <c r="BC5" s="616"/>
      <c r="BD5" s="616"/>
      <c r="BE5" s="616"/>
      <c r="BF5" s="617"/>
      <c r="BG5" s="629">
        <v>509798</v>
      </c>
      <c r="BH5" s="630"/>
      <c r="BI5" s="630"/>
      <c r="BJ5" s="630"/>
      <c r="BK5" s="630"/>
      <c r="BL5" s="630"/>
      <c r="BM5" s="630"/>
      <c r="BN5" s="631"/>
      <c r="BO5" s="632">
        <v>100</v>
      </c>
      <c r="BP5" s="632"/>
      <c r="BQ5" s="632"/>
      <c r="BR5" s="632"/>
      <c r="BS5" s="633" t="s">
        <v>127</v>
      </c>
      <c r="BT5" s="633"/>
      <c r="BU5" s="633"/>
      <c r="BV5" s="633"/>
      <c r="BW5" s="633"/>
      <c r="BX5" s="633"/>
      <c r="BY5" s="633"/>
      <c r="BZ5" s="633"/>
      <c r="CA5" s="633"/>
      <c r="CB5" s="637"/>
      <c r="CD5" s="611" t="s">
        <v>222</v>
      </c>
      <c r="CE5" s="612"/>
      <c r="CF5" s="612"/>
      <c r="CG5" s="612"/>
      <c r="CH5" s="612"/>
      <c r="CI5" s="612"/>
      <c r="CJ5" s="612"/>
      <c r="CK5" s="612"/>
      <c r="CL5" s="612"/>
      <c r="CM5" s="612"/>
      <c r="CN5" s="612"/>
      <c r="CO5" s="612"/>
      <c r="CP5" s="612"/>
      <c r="CQ5" s="613"/>
      <c r="CR5" s="611" t="s">
        <v>228</v>
      </c>
      <c r="CS5" s="612"/>
      <c r="CT5" s="612"/>
      <c r="CU5" s="612"/>
      <c r="CV5" s="612"/>
      <c r="CW5" s="612"/>
      <c r="CX5" s="612"/>
      <c r="CY5" s="613"/>
      <c r="CZ5" s="611" t="s">
        <v>220</v>
      </c>
      <c r="DA5" s="612"/>
      <c r="DB5" s="612"/>
      <c r="DC5" s="613"/>
      <c r="DD5" s="611" t="s">
        <v>229</v>
      </c>
      <c r="DE5" s="612"/>
      <c r="DF5" s="612"/>
      <c r="DG5" s="612"/>
      <c r="DH5" s="612"/>
      <c r="DI5" s="612"/>
      <c r="DJ5" s="612"/>
      <c r="DK5" s="612"/>
      <c r="DL5" s="612"/>
      <c r="DM5" s="612"/>
      <c r="DN5" s="612"/>
      <c r="DO5" s="612"/>
      <c r="DP5" s="613"/>
      <c r="DQ5" s="611" t="s">
        <v>230</v>
      </c>
      <c r="DR5" s="612"/>
      <c r="DS5" s="612"/>
      <c r="DT5" s="612"/>
      <c r="DU5" s="612"/>
      <c r="DV5" s="612"/>
      <c r="DW5" s="612"/>
      <c r="DX5" s="612"/>
      <c r="DY5" s="612"/>
      <c r="DZ5" s="612"/>
      <c r="EA5" s="612"/>
      <c r="EB5" s="612"/>
      <c r="EC5" s="613"/>
    </row>
    <row r="6" spans="2:143" ht="11.25" customHeight="1" x14ac:dyDescent="0.15">
      <c r="B6" s="626" t="s">
        <v>231</v>
      </c>
      <c r="C6" s="627"/>
      <c r="D6" s="627"/>
      <c r="E6" s="627"/>
      <c r="F6" s="627"/>
      <c r="G6" s="627"/>
      <c r="H6" s="627"/>
      <c r="I6" s="627"/>
      <c r="J6" s="627"/>
      <c r="K6" s="627"/>
      <c r="L6" s="627"/>
      <c r="M6" s="627"/>
      <c r="N6" s="627"/>
      <c r="O6" s="627"/>
      <c r="P6" s="627"/>
      <c r="Q6" s="628"/>
      <c r="R6" s="629">
        <v>73124</v>
      </c>
      <c r="S6" s="630"/>
      <c r="T6" s="630"/>
      <c r="U6" s="630"/>
      <c r="V6" s="630"/>
      <c r="W6" s="630"/>
      <c r="X6" s="630"/>
      <c r="Y6" s="631"/>
      <c r="Z6" s="632">
        <v>1.3</v>
      </c>
      <c r="AA6" s="632"/>
      <c r="AB6" s="632"/>
      <c r="AC6" s="632"/>
      <c r="AD6" s="633">
        <v>73124</v>
      </c>
      <c r="AE6" s="633"/>
      <c r="AF6" s="633"/>
      <c r="AG6" s="633"/>
      <c r="AH6" s="633"/>
      <c r="AI6" s="633"/>
      <c r="AJ6" s="633"/>
      <c r="AK6" s="633"/>
      <c r="AL6" s="634">
        <v>2.1</v>
      </c>
      <c r="AM6" s="635"/>
      <c r="AN6" s="635"/>
      <c r="AO6" s="636"/>
      <c r="AP6" s="626" t="s">
        <v>232</v>
      </c>
      <c r="AQ6" s="627"/>
      <c r="AR6" s="627"/>
      <c r="AS6" s="627"/>
      <c r="AT6" s="627"/>
      <c r="AU6" s="627"/>
      <c r="AV6" s="627"/>
      <c r="AW6" s="627"/>
      <c r="AX6" s="627"/>
      <c r="AY6" s="627"/>
      <c r="AZ6" s="627"/>
      <c r="BA6" s="627"/>
      <c r="BB6" s="627"/>
      <c r="BC6" s="627"/>
      <c r="BD6" s="627"/>
      <c r="BE6" s="627"/>
      <c r="BF6" s="628"/>
      <c r="BG6" s="629">
        <v>509798</v>
      </c>
      <c r="BH6" s="630"/>
      <c r="BI6" s="630"/>
      <c r="BJ6" s="630"/>
      <c r="BK6" s="630"/>
      <c r="BL6" s="630"/>
      <c r="BM6" s="630"/>
      <c r="BN6" s="631"/>
      <c r="BO6" s="632">
        <v>100</v>
      </c>
      <c r="BP6" s="632"/>
      <c r="BQ6" s="632"/>
      <c r="BR6" s="632"/>
      <c r="BS6" s="633" t="s">
        <v>127</v>
      </c>
      <c r="BT6" s="633"/>
      <c r="BU6" s="633"/>
      <c r="BV6" s="633"/>
      <c r="BW6" s="633"/>
      <c r="BX6" s="633"/>
      <c r="BY6" s="633"/>
      <c r="BZ6" s="633"/>
      <c r="CA6" s="633"/>
      <c r="CB6" s="637"/>
      <c r="CD6" s="640" t="s">
        <v>233</v>
      </c>
      <c r="CE6" s="641"/>
      <c r="CF6" s="641"/>
      <c r="CG6" s="641"/>
      <c r="CH6" s="641"/>
      <c r="CI6" s="641"/>
      <c r="CJ6" s="641"/>
      <c r="CK6" s="641"/>
      <c r="CL6" s="641"/>
      <c r="CM6" s="641"/>
      <c r="CN6" s="641"/>
      <c r="CO6" s="641"/>
      <c r="CP6" s="641"/>
      <c r="CQ6" s="642"/>
      <c r="CR6" s="629">
        <v>66938</v>
      </c>
      <c r="CS6" s="630"/>
      <c r="CT6" s="630"/>
      <c r="CU6" s="630"/>
      <c r="CV6" s="630"/>
      <c r="CW6" s="630"/>
      <c r="CX6" s="630"/>
      <c r="CY6" s="631"/>
      <c r="CZ6" s="623">
        <v>1.2</v>
      </c>
      <c r="DA6" s="624"/>
      <c r="DB6" s="624"/>
      <c r="DC6" s="643"/>
      <c r="DD6" s="638" t="s">
        <v>234</v>
      </c>
      <c r="DE6" s="630"/>
      <c r="DF6" s="630"/>
      <c r="DG6" s="630"/>
      <c r="DH6" s="630"/>
      <c r="DI6" s="630"/>
      <c r="DJ6" s="630"/>
      <c r="DK6" s="630"/>
      <c r="DL6" s="630"/>
      <c r="DM6" s="630"/>
      <c r="DN6" s="630"/>
      <c r="DO6" s="630"/>
      <c r="DP6" s="631"/>
      <c r="DQ6" s="638">
        <v>66938</v>
      </c>
      <c r="DR6" s="630"/>
      <c r="DS6" s="630"/>
      <c r="DT6" s="630"/>
      <c r="DU6" s="630"/>
      <c r="DV6" s="630"/>
      <c r="DW6" s="630"/>
      <c r="DX6" s="630"/>
      <c r="DY6" s="630"/>
      <c r="DZ6" s="630"/>
      <c r="EA6" s="630"/>
      <c r="EB6" s="630"/>
      <c r="EC6" s="639"/>
    </row>
    <row r="7" spans="2:143" ht="11.25" customHeight="1" x14ac:dyDescent="0.15">
      <c r="B7" s="626" t="s">
        <v>235</v>
      </c>
      <c r="C7" s="627"/>
      <c r="D7" s="627"/>
      <c r="E7" s="627"/>
      <c r="F7" s="627"/>
      <c r="G7" s="627"/>
      <c r="H7" s="627"/>
      <c r="I7" s="627"/>
      <c r="J7" s="627"/>
      <c r="K7" s="627"/>
      <c r="L7" s="627"/>
      <c r="M7" s="627"/>
      <c r="N7" s="627"/>
      <c r="O7" s="627"/>
      <c r="P7" s="627"/>
      <c r="Q7" s="628"/>
      <c r="R7" s="629">
        <v>248</v>
      </c>
      <c r="S7" s="630"/>
      <c r="T7" s="630"/>
      <c r="U7" s="630"/>
      <c r="V7" s="630"/>
      <c r="W7" s="630"/>
      <c r="X7" s="630"/>
      <c r="Y7" s="631"/>
      <c r="Z7" s="632">
        <v>0</v>
      </c>
      <c r="AA7" s="632"/>
      <c r="AB7" s="632"/>
      <c r="AC7" s="632"/>
      <c r="AD7" s="633">
        <v>248</v>
      </c>
      <c r="AE7" s="633"/>
      <c r="AF7" s="633"/>
      <c r="AG7" s="633"/>
      <c r="AH7" s="633"/>
      <c r="AI7" s="633"/>
      <c r="AJ7" s="633"/>
      <c r="AK7" s="633"/>
      <c r="AL7" s="634">
        <v>0</v>
      </c>
      <c r="AM7" s="635"/>
      <c r="AN7" s="635"/>
      <c r="AO7" s="636"/>
      <c r="AP7" s="626" t="s">
        <v>236</v>
      </c>
      <c r="AQ7" s="627"/>
      <c r="AR7" s="627"/>
      <c r="AS7" s="627"/>
      <c r="AT7" s="627"/>
      <c r="AU7" s="627"/>
      <c r="AV7" s="627"/>
      <c r="AW7" s="627"/>
      <c r="AX7" s="627"/>
      <c r="AY7" s="627"/>
      <c r="AZ7" s="627"/>
      <c r="BA7" s="627"/>
      <c r="BB7" s="627"/>
      <c r="BC7" s="627"/>
      <c r="BD7" s="627"/>
      <c r="BE7" s="627"/>
      <c r="BF7" s="628"/>
      <c r="BG7" s="629">
        <v>192890</v>
      </c>
      <c r="BH7" s="630"/>
      <c r="BI7" s="630"/>
      <c r="BJ7" s="630"/>
      <c r="BK7" s="630"/>
      <c r="BL7" s="630"/>
      <c r="BM7" s="630"/>
      <c r="BN7" s="631"/>
      <c r="BO7" s="632">
        <v>37.799999999999997</v>
      </c>
      <c r="BP7" s="632"/>
      <c r="BQ7" s="632"/>
      <c r="BR7" s="632"/>
      <c r="BS7" s="633" t="s">
        <v>127</v>
      </c>
      <c r="BT7" s="633"/>
      <c r="BU7" s="633"/>
      <c r="BV7" s="633"/>
      <c r="BW7" s="633"/>
      <c r="BX7" s="633"/>
      <c r="BY7" s="633"/>
      <c r="BZ7" s="633"/>
      <c r="CA7" s="633"/>
      <c r="CB7" s="637"/>
      <c r="CD7" s="644" t="s">
        <v>237</v>
      </c>
      <c r="CE7" s="645"/>
      <c r="CF7" s="645"/>
      <c r="CG7" s="645"/>
      <c r="CH7" s="645"/>
      <c r="CI7" s="645"/>
      <c r="CJ7" s="645"/>
      <c r="CK7" s="645"/>
      <c r="CL7" s="645"/>
      <c r="CM7" s="645"/>
      <c r="CN7" s="645"/>
      <c r="CO7" s="645"/>
      <c r="CP7" s="645"/>
      <c r="CQ7" s="646"/>
      <c r="CR7" s="629">
        <v>1225481</v>
      </c>
      <c r="CS7" s="630"/>
      <c r="CT7" s="630"/>
      <c r="CU7" s="630"/>
      <c r="CV7" s="630"/>
      <c r="CW7" s="630"/>
      <c r="CX7" s="630"/>
      <c r="CY7" s="631"/>
      <c r="CZ7" s="632">
        <v>22.2</v>
      </c>
      <c r="DA7" s="632"/>
      <c r="DB7" s="632"/>
      <c r="DC7" s="632"/>
      <c r="DD7" s="638">
        <v>131498</v>
      </c>
      <c r="DE7" s="630"/>
      <c r="DF7" s="630"/>
      <c r="DG7" s="630"/>
      <c r="DH7" s="630"/>
      <c r="DI7" s="630"/>
      <c r="DJ7" s="630"/>
      <c r="DK7" s="630"/>
      <c r="DL7" s="630"/>
      <c r="DM7" s="630"/>
      <c r="DN7" s="630"/>
      <c r="DO7" s="630"/>
      <c r="DP7" s="631"/>
      <c r="DQ7" s="638">
        <v>1006490</v>
      </c>
      <c r="DR7" s="630"/>
      <c r="DS7" s="630"/>
      <c r="DT7" s="630"/>
      <c r="DU7" s="630"/>
      <c r="DV7" s="630"/>
      <c r="DW7" s="630"/>
      <c r="DX7" s="630"/>
      <c r="DY7" s="630"/>
      <c r="DZ7" s="630"/>
      <c r="EA7" s="630"/>
      <c r="EB7" s="630"/>
      <c r="EC7" s="639"/>
    </row>
    <row r="8" spans="2:143" ht="11.25" customHeight="1" x14ac:dyDescent="0.15">
      <c r="B8" s="626" t="s">
        <v>238</v>
      </c>
      <c r="C8" s="627"/>
      <c r="D8" s="627"/>
      <c r="E8" s="627"/>
      <c r="F8" s="627"/>
      <c r="G8" s="627"/>
      <c r="H8" s="627"/>
      <c r="I8" s="627"/>
      <c r="J8" s="627"/>
      <c r="K8" s="627"/>
      <c r="L8" s="627"/>
      <c r="M8" s="627"/>
      <c r="N8" s="627"/>
      <c r="O8" s="627"/>
      <c r="P8" s="627"/>
      <c r="Q8" s="628"/>
      <c r="R8" s="629">
        <v>1229</v>
      </c>
      <c r="S8" s="630"/>
      <c r="T8" s="630"/>
      <c r="U8" s="630"/>
      <c r="V8" s="630"/>
      <c r="W8" s="630"/>
      <c r="X8" s="630"/>
      <c r="Y8" s="631"/>
      <c r="Z8" s="632">
        <v>0</v>
      </c>
      <c r="AA8" s="632"/>
      <c r="AB8" s="632"/>
      <c r="AC8" s="632"/>
      <c r="AD8" s="633">
        <v>1229</v>
      </c>
      <c r="AE8" s="633"/>
      <c r="AF8" s="633"/>
      <c r="AG8" s="633"/>
      <c r="AH8" s="633"/>
      <c r="AI8" s="633"/>
      <c r="AJ8" s="633"/>
      <c r="AK8" s="633"/>
      <c r="AL8" s="634">
        <v>0</v>
      </c>
      <c r="AM8" s="635"/>
      <c r="AN8" s="635"/>
      <c r="AO8" s="636"/>
      <c r="AP8" s="626" t="s">
        <v>239</v>
      </c>
      <c r="AQ8" s="627"/>
      <c r="AR8" s="627"/>
      <c r="AS8" s="627"/>
      <c r="AT8" s="627"/>
      <c r="AU8" s="627"/>
      <c r="AV8" s="627"/>
      <c r="AW8" s="627"/>
      <c r="AX8" s="627"/>
      <c r="AY8" s="627"/>
      <c r="AZ8" s="627"/>
      <c r="BA8" s="627"/>
      <c r="BB8" s="627"/>
      <c r="BC8" s="627"/>
      <c r="BD8" s="627"/>
      <c r="BE8" s="627"/>
      <c r="BF8" s="628"/>
      <c r="BG8" s="629">
        <v>8421</v>
      </c>
      <c r="BH8" s="630"/>
      <c r="BI8" s="630"/>
      <c r="BJ8" s="630"/>
      <c r="BK8" s="630"/>
      <c r="BL8" s="630"/>
      <c r="BM8" s="630"/>
      <c r="BN8" s="631"/>
      <c r="BO8" s="632">
        <v>1.7</v>
      </c>
      <c r="BP8" s="632"/>
      <c r="BQ8" s="632"/>
      <c r="BR8" s="632"/>
      <c r="BS8" s="633" t="s">
        <v>127</v>
      </c>
      <c r="BT8" s="633"/>
      <c r="BU8" s="633"/>
      <c r="BV8" s="633"/>
      <c r="BW8" s="633"/>
      <c r="BX8" s="633"/>
      <c r="BY8" s="633"/>
      <c r="BZ8" s="633"/>
      <c r="CA8" s="633"/>
      <c r="CB8" s="637"/>
      <c r="CD8" s="644" t="s">
        <v>240</v>
      </c>
      <c r="CE8" s="645"/>
      <c r="CF8" s="645"/>
      <c r="CG8" s="645"/>
      <c r="CH8" s="645"/>
      <c r="CI8" s="645"/>
      <c r="CJ8" s="645"/>
      <c r="CK8" s="645"/>
      <c r="CL8" s="645"/>
      <c r="CM8" s="645"/>
      <c r="CN8" s="645"/>
      <c r="CO8" s="645"/>
      <c r="CP8" s="645"/>
      <c r="CQ8" s="646"/>
      <c r="CR8" s="629">
        <v>1147898</v>
      </c>
      <c r="CS8" s="630"/>
      <c r="CT8" s="630"/>
      <c r="CU8" s="630"/>
      <c r="CV8" s="630"/>
      <c r="CW8" s="630"/>
      <c r="CX8" s="630"/>
      <c r="CY8" s="631"/>
      <c r="CZ8" s="632">
        <v>20.8</v>
      </c>
      <c r="DA8" s="632"/>
      <c r="DB8" s="632"/>
      <c r="DC8" s="632"/>
      <c r="DD8" s="638">
        <v>34501</v>
      </c>
      <c r="DE8" s="630"/>
      <c r="DF8" s="630"/>
      <c r="DG8" s="630"/>
      <c r="DH8" s="630"/>
      <c r="DI8" s="630"/>
      <c r="DJ8" s="630"/>
      <c r="DK8" s="630"/>
      <c r="DL8" s="630"/>
      <c r="DM8" s="630"/>
      <c r="DN8" s="630"/>
      <c r="DO8" s="630"/>
      <c r="DP8" s="631"/>
      <c r="DQ8" s="638">
        <v>668368</v>
      </c>
      <c r="DR8" s="630"/>
      <c r="DS8" s="630"/>
      <c r="DT8" s="630"/>
      <c r="DU8" s="630"/>
      <c r="DV8" s="630"/>
      <c r="DW8" s="630"/>
      <c r="DX8" s="630"/>
      <c r="DY8" s="630"/>
      <c r="DZ8" s="630"/>
      <c r="EA8" s="630"/>
      <c r="EB8" s="630"/>
      <c r="EC8" s="639"/>
    </row>
    <row r="9" spans="2:143" ht="11.25" customHeight="1" x14ac:dyDescent="0.15">
      <c r="B9" s="626" t="s">
        <v>241</v>
      </c>
      <c r="C9" s="627"/>
      <c r="D9" s="627"/>
      <c r="E9" s="627"/>
      <c r="F9" s="627"/>
      <c r="G9" s="627"/>
      <c r="H9" s="627"/>
      <c r="I9" s="627"/>
      <c r="J9" s="627"/>
      <c r="K9" s="627"/>
      <c r="L9" s="627"/>
      <c r="M9" s="627"/>
      <c r="N9" s="627"/>
      <c r="O9" s="627"/>
      <c r="P9" s="627"/>
      <c r="Q9" s="628"/>
      <c r="R9" s="629">
        <v>1423</v>
      </c>
      <c r="S9" s="630"/>
      <c r="T9" s="630"/>
      <c r="U9" s="630"/>
      <c r="V9" s="630"/>
      <c r="W9" s="630"/>
      <c r="X9" s="630"/>
      <c r="Y9" s="631"/>
      <c r="Z9" s="632">
        <v>0</v>
      </c>
      <c r="AA9" s="632"/>
      <c r="AB9" s="632"/>
      <c r="AC9" s="632"/>
      <c r="AD9" s="633">
        <v>1423</v>
      </c>
      <c r="AE9" s="633"/>
      <c r="AF9" s="633"/>
      <c r="AG9" s="633"/>
      <c r="AH9" s="633"/>
      <c r="AI9" s="633"/>
      <c r="AJ9" s="633"/>
      <c r="AK9" s="633"/>
      <c r="AL9" s="634">
        <v>0</v>
      </c>
      <c r="AM9" s="635"/>
      <c r="AN9" s="635"/>
      <c r="AO9" s="636"/>
      <c r="AP9" s="626" t="s">
        <v>242</v>
      </c>
      <c r="AQ9" s="627"/>
      <c r="AR9" s="627"/>
      <c r="AS9" s="627"/>
      <c r="AT9" s="627"/>
      <c r="AU9" s="627"/>
      <c r="AV9" s="627"/>
      <c r="AW9" s="627"/>
      <c r="AX9" s="627"/>
      <c r="AY9" s="627"/>
      <c r="AZ9" s="627"/>
      <c r="BA9" s="627"/>
      <c r="BB9" s="627"/>
      <c r="BC9" s="627"/>
      <c r="BD9" s="627"/>
      <c r="BE9" s="627"/>
      <c r="BF9" s="628"/>
      <c r="BG9" s="629">
        <v>149831</v>
      </c>
      <c r="BH9" s="630"/>
      <c r="BI9" s="630"/>
      <c r="BJ9" s="630"/>
      <c r="BK9" s="630"/>
      <c r="BL9" s="630"/>
      <c r="BM9" s="630"/>
      <c r="BN9" s="631"/>
      <c r="BO9" s="632">
        <v>29.4</v>
      </c>
      <c r="BP9" s="632"/>
      <c r="BQ9" s="632"/>
      <c r="BR9" s="632"/>
      <c r="BS9" s="633" t="s">
        <v>127</v>
      </c>
      <c r="BT9" s="633"/>
      <c r="BU9" s="633"/>
      <c r="BV9" s="633"/>
      <c r="BW9" s="633"/>
      <c r="BX9" s="633"/>
      <c r="BY9" s="633"/>
      <c r="BZ9" s="633"/>
      <c r="CA9" s="633"/>
      <c r="CB9" s="637"/>
      <c r="CD9" s="644" t="s">
        <v>243</v>
      </c>
      <c r="CE9" s="645"/>
      <c r="CF9" s="645"/>
      <c r="CG9" s="645"/>
      <c r="CH9" s="645"/>
      <c r="CI9" s="645"/>
      <c r="CJ9" s="645"/>
      <c r="CK9" s="645"/>
      <c r="CL9" s="645"/>
      <c r="CM9" s="645"/>
      <c r="CN9" s="645"/>
      <c r="CO9" s="645"/>
      <c r="CP9" s="645"/>
      <c r="CQ9" s="646"/>
      <c r="CR9" s="629">
        <v>434086</v>
      </c>
      <c r="CS9" s="630"/>
      <c r="CT9" s="630"/>
      <c r="CU9" s="630"/>
      <c r="CV9" s="630"/>
      <c r="CW9" s="630"/>
      <c r="CX9" s="630"/>
      <c r="CY9" s="631"/>
      <c r="CZ9" s="632">
        <v>7.9</v>
      </c>
      <c r="DA9" s="632"/>
      <c r="DB9" s="632"/>
      <c r="DC9" s="632"/>
      <c r="DD9" s="638">
        <v>24036</v>
      </c>
      <c r="DE9" s="630"/>
      <c r="DF9" s="630"/>
      <c r="DG9" s="630"/>
      <c r="DH9" s="630"/>
      <c r="DI9" s="630"/>
      <c r="DJ9" s="630"/>
      <c r="DK9" s="630"/>
      <c r="DL9" s="630"/>
      <c r="DM9" s="630"/>
      <c r="DN9" s="630"/>
      <c r="DO9" s="630"/>
      <c r="DP9" s="631"/>
      <c r="DQ9" s="638">
        <v>355729</v>
      </c>
      <c r="DR9" s="630"/>
      <c r="DS9" s="630"/>
      <c r="DT9" s="630"/>
      <c r="DU9" s="630"/>
      <c r="DV9" s="630"/>
      <c r="DW9" s="630"/>
      <c r="DX9" s="630"/>
      <c r="DY9" s="630"/>
      <c r="DZ9" s="630"/>
      <c r="EA9" s="630"/>
      <c r="EB9" s="630"/>
      <c r="EC9" s="639"/>
    </row>
    <row r="10" spans="2:143" ht="11.25" customHeight="1" x14ac:dyDescent="0.15">
      <c r="B10" s="626" t="s">
        <v>244</v>
      </c>
      <c r="C10" s="627"/>
      <c r="D10" s="627"/>
      <c r="E10" s="627"/>
      <c r="F10" s="627"/>
      <c r="G10" s="627"/>
      <c r="H10" s="627"/>
      <c r="I10" s="627"/>
      <c r="J10" s="627"/>
      <c r="K10" s="627"/>
      <c r="L10" s="627"/>
      <c r="M10" s="627"/>
      <c r="N10" s="627"/>
      <c r="O10" s="627"/>
      <c r="P10" s="627"/>
      <c r="Q10" s="628"/>
      <c r="R10" s="629" t="s">
        <v>234</v>
      </c>
      <c r="S10" s="630"/>
      <c r="T10" s="630"/>
      <c r="U10" s="630"/>
      <c r="V10" s="630"/>
      <c r="W10" s="630"/>
      <c r="X10" s="630"/>
      <c r="Y10" s="631"/>
      <c r="Z10" s="632" t="s">
        <v>182</v>
      </c>
      <c r="AA10" s="632"/>
      <c r="AB10" s="632"/>
      <c r="AC10" s="632"/>
      <c r="AD10" s="633" t="s">
        <v>127</v>
      </c>
      <c r="AE10" s="633"/>
      <c r="AF10" s="633"/>
      <c r="AG10" s="633"/>
      <c r="AH10" s="633"/>
      <c r="AI10" s="633"/>
      <c r="AJ10" s="633"/>
      <c r="AK10" s="633"/>
      <c r="AL10" s="634" t="s">
        <v>127</v>
      </c>
      <c r="AM10" s="635"/>
      <c r="AN10" s="635"/>
      <c r="AO10" s="636"/>
      <c r="AP10" s="626" t="s">
        <v>245</v>
      </c>
      <c r="AQ10" s="627"/>
      <c r="AR10" s="627"/>
      <c r="AS10" s="627"/>
      <c r="AT10" s="627"/>
      <c r="AU10" s="627"/>
      <c r="AV10" s="627"/>
      <c r="AW10" s="627"/>
      <c r="AX10" s="627"/>
      <c r="AY10" s="627"/>
      <c r="AZ10" s="627"/>
      <c r="BA10" s="627"/>
      <c r="BB10" s="627"/>
      <c r="BC10" s="627"/>
      <c r="BD10" s="627"/>
      <c r="BE10" s="627"/>
      <c r="BF10" s="628"/>
      <c r="BG10" s="629">
        <v>9470</v>
      </c>
      <c r="BH10" s="630"/>
      <c r="BI10" s="630"/>
      <c r="BJ10" s="630"/>
      <c r="BK10" s="630"/>
      <c r="BL10" s="630"/>
      <c r="BM10" s="630"/>
      <c r="BN10" s="631"/>
      <c r="BO10" s="632">
        <v>1.9</v>
      </c>
      <c r="BP10" s="632"/>
      <c r="BQ10" s="632"/>
      <c r="BR10" s="632"/>
      <c r="BS10" s="633" t="s">
        <v>127</v>
      </c>
      <c r="BT10" s="633"/>
      <c r="BU10" s="633"/>
      <c r="BV10" s="633"/>
      <c r="BW10" s="633"/>
      <c r="BX10" s="633"/>
      <c r="BY10" s="633"/>
      <c r="BZ10" s="633"/>
      <c r="CA10" s="633"/>
      <c r="CB10" s="637"/>
      <c r="CD10" s="644" t="s">
        <v>246</v>
      </c>
      <c r="CE10" s="645"/>
      <c r="CF10" s="645"/>
      <c r="CG10" s="645"/>
      <c r="CH10" s="645"/>
      <c r="CI10" s="645"/>
      <c r="CJ10" s="645"/>
      <c r="CK10" s="645"/>
      <c r="CL10" s="645"/>
      <c r="CM10" s="645"/>
      <c r="CN10" s="645"/>
      <c r="CO10" s="645"/>
      <c r="CP10" s="645"/>
      <c r="CQ10" s="646"/>
      <c r="CR10" s="629">
        <v>629</v>
      </c>
      <c r="CS10" s="630"/>
      <c r="CT10" s="630"/>
      <c r="CU10" s="630"/>
      <c r="CV10" s="630"/>
      <c r="CW10" s="630"/>
      <c r="CX10" s="630"/>
      <c r="CY10" s="631"/>
      <c r="CZ10" s="632">
        <v>0</v>
      </c>
      <c r="DA10" s="632"/>
      <c r="DB10" s="632"/>
      <c r="DC10" s="632"/>
      <c r="DD10" s="638" t="s">
        <v>234</v>
      </c>
      <c r="DE10" s="630"/>
      <c r="DF10" s="630"/>
      <c r="DG10" s="630"/>
      <c r="DH10" s="630"/>
      <c r="DI10" s="630"/>
      <c r="DJ10" s="630"/>
      <c r="DK10" s="630"/>
      <c r="DL10" s="630"/>
      <c r="DM10" s="630"/>
      <c r="DN10" s="630"/>
      <c r="DO10" s="630"/>
      <c r="DP10" s="631"/>
      <c r="DQ10" s="638">
        <v>629</v>
      </c>
      <c r="DR10" s="630"/>
      <c r="DS10" s="630"/>
      <c r="DT10" s="630"/>
      <c r="DU10" s="630"/>
      <c r="DV10" s="630"/>
      <c r="DW10" s="630"/>
      <c r="DX10" s="630"/>
      <c r="DY10" s="630"/>
      <c r="DZ10" s="630"/>
      <c r="EA10" s="630"/>
      <c r="EB10" s="630"/>
      <c r="EC10" s="639"/>
    </row>
    <row r="11" spans="2:143" ht="11.25" customHeight="1" x14ac:dyDescent="0.15">
      <c r="B11" s="626" t="s">
        <v>247</v>
      </c>
      <c r="C11" s="627"/>
      <c r="D11" s="627"/>
      <c r="E11" s="627"/>
      <c r="F11" s="627"/>
      <c r="G11" s="627"/>
      <c r="H11" s="627"/>
      <c r="I11" s="627"/>
      <c r="J11" s="627"/>
      <c r="K11" s="627"/>
      <c r="L11" s="627"/>
      <c r="M11" s="627"/>
      <c r="N11" s="627"/>
      <c r="O11" s="627"/>
      <c r="P11" s="627"/>
      <c r="Q11" s="628"/>
      <c r="R11" s="629">
        <v>128725</v>
      </c>
      <c r="S11" s="630"/>
      <c r="T11" s="630"/>
      <c r="U11" s="630"/>
      <c r="V11" s="630"/>
      <c r="W11" s="630"/>
      <c r="X11" s="630"/>
      <c r="Y11" s="631"/>
      <c r="Z11" s="634">
        <v>2.2000000000000002</v>
      </c>
      <c r="AA11" s="635"/>
      <c r="AB11" s="635"/>
      <c r="AC11" s="647"/>
      <c r="AD11" s="638">
        <v>128725</v>
      </c>
      <c r="AE11" s="630"/>
      <c r="AF11" s="630"/>
      <c r="AG11" s="630"/>
      <c r="AH11" s="630"/>
      <c r="AI11" s="630"/>
      <c r="AJ11" s="630"/>
      <c r="AK11" s="631"/>
      <c r="AL11" s="634">
        <v>3.7</v>
      </c>
      <c r="AM11" s="635"/>
      <c r="AN11" s="635"/>
      <c r="AO11" s="636"/>
      <c r="AP11" s="626" t="s">
        <v>248</v>
      </c>
      <c r="AQ11" s="627"/>
      <c r="AR11" s="627"/>
      <c r="AS11" s="627"/>
      <c r="AT11" s="627"/>
      <c r="AU11" s="627"/>
      <c r="AV11" s="627"/>
      <c r="AW11" s="627"/>
      <c r="AX11" s="627"/>
      <c r="AY11" s="627"/>
      <c r="AZ11" s="627"/>
      <c r="BA11" s="627"/>
      <c r="BB11" s="627"/>
      <c r="BC11" s="627"/>
      <c r="BD11" s="627"/>
      <c r="BE11" s="627"/>
      <c r="BF11" s="628"/>
      <c r="BG11" s="629">
        <v>25168</v>
      </c>
      <c r="BH11" s="630"/>
      <c r="BI11" s="630"/>
      <c r="BJ11" s="630"/>
      <c r="BK11" s="630"/>
      <c r="BL11" s="630"/>
      <c r="BM11" s="630"/>
      <c r="BN11" s="631"/>
      <c r="BO11" s="632">
        <v>4.9000000000000004</v>
      </c>
      <c r="BP11" s="632"/>
      <c r="BQ11" s="632"/>
      <c r="BR11" s="632"/>
      <c r="BS11" s="633" t="s">
        <v>182</v>
      </c>
      <c r="BT11" s="633"/>
      <c r="BU11" s="633"/>
      <c r="BV11" s="633"/>
      <c r="BW11" s="633"/>
      <c r="BX11" s="633"/>
      <c r="BY11" s="633"/>
      <c r="BZ11" s="633"/>
      <c r="CA11" s="633"/>
      <c r="CB11" s="637"/>
      <c r="CD11" s="644" t="s">
        <v>249</v>
      </c>
      <c r="CE11" s="645"/>
      <c r="CF11" s="645"/>
      <c r="CG11" s="645"/>
      <c r="CH11" s="645"/>
      <c r="CI11" s="645"/>
      <c r="CJ11" s="645"/>
      <c r="CK11" s="645"/>
      <c r="CL11" s="645"/>
      <c r="CM11" s="645"/>
      <c r="CN11" s="645"/>
      <c r="CO11" s="645"/>
      <c r="CP11" s="645"/>
      <c r="CQ11" s="646"/>
      <c r="CR11" s="629">
        <v>707062</v>
      </c>
      <c r="CS11" s="630"/>
      <c r="CT11" s="630"/>
      <c r="CU11" s="630"/>
      <c r="CV11" s="630"/>
      <c r="CW11" s="630"/>
      <c r="CX11" s="630"/>
      <c r="CY11" s="631"/>
      <c r="CZ11" s="632">
        <v>12.8</v>
      </c>
      <c r="DA11" s="632"/>
      <c r="DB11" s="632"/>
      <c r="DC11" s="632"/>
      <c r="DD11" s="638">
        <v>53423</v>
      </c>
      <c r="DE11" s="630"/>
      <c r="DF11" s="630"/>
      <c r="DG11" s="630"/>
      <c r="DH11" s="630"/>
      <c r="DI11" s="630"/>
      <c r="DJ11" s="630"/>
      <c r="DK11" s="630"/>
      <c r="DL11" s="630"/>
      <c r="DM11" s="630"/>
      <c r="DN11" s="630"/>
      <c r="DO11" s="630"/>
      <c r="DP11" s="631"/>
      <c r="DQ11" s="638">
        <v>200079</v>
      </c>
      <c r="DR11" s="630"/>
      <c r="DS11" s="630"/>
      <c r="DT11" s="630"/>
      <c r="DU11" s="630"/>
      <c r="DV11" s="630"/>
      <c r="DW11" s="630"/>
      <c r="DX11" s="630"/>
      <c r="DY11" s="630"/>
      <c r="DZ11" s="630"/>
      <c r="EA11" s="630"/>
      <c r="EB11" s="630"/>
      <c r="EC11" s="639"/>
    </row>
    <row r="12" spans="2:143" ht="11.25" customHeight="1" x14ac:dyDescent="0.15">
      <c r="B12" s="626" t="s">
        <v>250</v>
      </c>
      <c r="C12" s="627"/>
      <c r="D12" s="627"/>
      <c r="E12" s="627"/>
      <c r="F12" s="627"/>
      <c r="G12" s="627"/>
      <c r="H12" s="627"/>
      <c r="I12" s="627"/>
      <c r="J12" s="627"/>
      <c r="K12" s="627"/>
      <c r="L12" s="627"/>
      <c r="M12" s="627"/>
      <c r="N12" s="627"/>
      <c r="O12" s="627"/>
      <c r="P12" s="627"/>
      <c r="Q12" s="628"/>
      <c r="R12" s="629" t="s">
        <v>127</v>
      </c>
      <c r="S12" s="630"/>
      <c r="T12" s="630"/>
      <c r="U12" s="630"/>
      <c r="V12" s="630"/>
      <c r="W12" s="630"/>
      <c r="X12" s="630"/>
      <c r="Y12" s="631"/>
      <c r="Z12" s="632" t="s">
        <v>234</v>
      </c>
      <c r="AA12" s="632"/>
      <c r="AB12" s="632"/>
      <c r="AC12" s="632"/>
      <c r="AD12" s="633" t="s">
        <v>127</v>
      </c>
      <c r="AE12" s="633"/>
      <c r="AF12" s="633"/>
      <c r="AG12" s="633"/>
      <c r="AH12" s="633"/>
      <c r="AI12" s="633"/>
      <c r="AJ12" s="633"/>
      <c r="AK12" s="633"/>
      <c r="AL12" s="634" t="s">
        <v>182</v>
      </c>
      <c r="AM12" s="635"/>
      <c r="AN12" s="635"/>
      <c r="AO12" s="636"/>
      <c r="AP12" s="626" t="s">
        <v>251</v>
      </c>
      <c r="AQ12" s="627"/>
      <c r="AR12" s="627"/>
      <c r="AS12" s="627"/>
      <c r="AT12" s="627"/>
      <c r="AU12" s="627"/>
      <c r="AV12" s="627"/>
      <c r="AW12" s="627"/>
      <c r="AX12" s="627"/>
      <c r="AY12" s="627"/>
      <c r="AZ12" s="627"/>
      <c r="BA12" s="627"/>
      <c r="BB12" s="627"/>
      <c r="BC12" s="627"/>
      <c r="BD12" s="627"/>
      <c r="BE12" s="627"/>
      <c r="BF12" s="628"/>
      <c r="BG12" s="629">
        <v>255848</v>
      </c>
      <c r="BH12" s="630"/>
      <c r="BI12" s="630"/>
      <c r="BJ12" s="630"/>
      <c r="BK12" s="630"/>
      <c r="BL12" s="630"/>
      <c r="BM12" s="630"/>
      <c r="BN12" s="631"/>
      <c r="BO12" s="632">
        <v>50.2</v>
      </c>
      <c r="BP12" s="632"/>
      <c r="BQ12" s="632"/>
      <c r="BR12" s="632"/>
      <c r="BS12" s="633" t="s">
        <v>234</v>
      </c>
      <c r="BT12" s="633"/>
      <c r="BU12" s="633"/>
      <c r="BV12" s="633"/>
      <c r="BW12" s="633"/>
      <c r="BX12" s="633"/>
      <c r="BY12" s="633"/>
      <c r="BZ12" s="633"/>
      <c r="CA12" s="633"/>
      <c r="CB12" s="637"/>
      <c r="CD12" s="644" t="s">
        <v>252</v>
      </c>
      <c r="CE12" s="645"/>
      <c r="CF12" s="645"/>
      <c r="CG12" s="645"/>
      <c r="CH12" s="645"/>
      <c r="CI12" s="645"/>
      <c r="CJ12" s="645"/>
      <c r="CK12" s="645"/>
      <c r="CL12" s="645"/>
      <c r="CM12" s="645"/>
      <c r="CN12" s="645"/>
      <c r="CO12" s="645"/>
      <c r="CP12" s="645"/>
      <c r="CQ12" s="646"/>
      <c r="CR12" s="629">
        <v>159660</v>
      </c>
      <c r="CS12" s="630"/>
      <c r="CT12" s="630"/>
      <c r="CU12" s="630"/>
      <c r="CV12" s="630"/>
      <c r="CW12" s="630"/>
      <c r="CX12" s="630"/>
      <c r="CY12" s="631"/>
      <c r="CZ12" s="632">
        <v>2.9</v>
      </c>
      <c r="DA12" s="632"/>
      <c r="DB12" s="632"/>
      <c r="DC12" s="632"/>
      <c r="DD12" s="638">
        <v>11715</v>
      </c>
      <c r="DE12" s="630"/>
      <c r="DF12" s="630"/>
      <c r="DG12" s="630"/>
      <c r="DH12" s="630"/>
      <c r="DI12" s="630"/>
      <c r="DJ12" s="630"/>
      <c r="DK12" s="630"/>
      <c r="DL12" s="630"/>
      <c r="DM12" s="630"/>
      <c r="DN12" s="630"/>
      <c r="DO12" s="630"/>
      <c r="DP12" s="631"/>
      <c r="DQ12" s="638">
        <v>131653</v>
      </c>
      <c r="DR12" s="630"/>
      <c r="DS12" s="630"/>
      <c r="DT12" s="630"/>
      <c r="DU12" s="630"/>
      <c r="DV12" s="630"/>
      <c r="DW12" s="630"/>
      <c r="DX12" s="630"/>
      <c r="DY12" s="630"/>
      <c r="DZ12" s="630"/>
      <c r="EA12" s="630"/>
      <c r="EB12" s="630"/>
      <c r="EC12" s="639"/>
    </row>
    <row r="13" spans="2:143" ht="11.25" customHeight="1" x14ac:dyDescent="0.15">
      <c r="B13" s="626" t="s">
        <v>253</v>
      </c>
      <c r="C13" s="627"/>
      <c r="D13" s="627"/>
      <c r="E13" s="627"/>
      <c r="F13" s="627"/>
      <c r="G13" s="627"/>
      <c r="H13" s="627"/>
      <c r="I13" s="627"/>
      <c r="J13" s="627"/>
      <c r="K13" s="627"/>
      <c r="L13" s="627"/>
      <c r="M13" s="627"/>
      <c r="N13" s="627"/>
      <c r="O13" s="627"/>
      <c r="P13" s="627"/>
      <c r="Q13" s="628"/>
      <c r="R13" s="629" t="s">
        <v>127</v>
      </c>
      <c r="S13" s="630"/>
      <c r="T13" s="630"/>
      <c r="U13" s="630"/>
      <c r="V13" s="630"/>
      <c r="W13" s="630"/>
      <c r="X13" s="630"/>
      <c r="Y13" s="631"/>
      <c r="Z13" s="632" t="s">
        <v>182</v>
      </c>
      <c r="AA13" s="632"/>
      <c r="AB13" s="632"/>
      <c r="AC13" s="632"/>
      <c r="AD13" s="633" t="s">
        <v>127</v>
      </c>
      <c r="AE13" s="633"/>
      <c r="AF13" s="633"/>
      <c r="AG13" s="633"/>
      <c r="AH13" s="633"/>
      <c r="AI13" s="633"/>
      <c r="AJ13" s="633"/>
      <c r="AK13" s="633"/>
      <c r="AL13" s="634" t="s">
        <v>234</v>
      </c>
      <c r="AM13" s="635"/>
      <c r="AN13" s="635"/>
      <c r="AO13" s="636"/>
      <c r="AP13" s="626" t="s">
        <v>254</v>
      </c>
      <c r="AQ13" s="627"/>
      <c r="AR13" s="627"/>
      <c r="AS13" s="627"/>
      <c r="AT13" s="627"/>
      <c r="AU13" s="627"/>
      <c r="AV13" s="627"/>
      <c r="AW13" s="627"/>
      <c r="AX13" s="627"/>
      <c r="AY13" s="627"/>
      <c r="AZ13" s="627"/>
      <c r="BA13" s="627"/>
      <c r="BB13" s="627"/>
      <c r="BC13" s="627"/>
      <c r="BD13" s="627"/>
      <c r="BE13" s="627"/>
      <c r="BF13" s="628"/>
      <c r="BG13" s="629">
        <v>251064</v>
      </c>
      <c r="BH13" s="630"/>
      <c r="BI13" s="630"/>
      <c r="BJ13" s="630"/>
      <c r="BK13" s="630"/>
      <c r="BL13" s="630"/>
      <c r="BM13" s="630"/>
      <c r="BN13" s="631"/>
      <c r="BO13" s="632">
        <v>49.2</v>
      </c>
      <c r="BP13" s="632"/>
      <c r="BQ13" s="632"/>
      <c r="BR13" s="632"/>
      <c r="BS13" s="633" t="s">
        <v>127</v>
      </c>
      <c r="BT13" s="633"/>
      <c r="BU13" s="633"/>
      <c r="BV13" s="633"/>
      <c r="BW13" s="633"/>
      <c r="BX13" s="633"/>
      <c r="BY13" s="633"/>
      <c r="BZ13" s="633"/>
      <c r="CA13" s="633"/>
      <c r="CB13" s="637"/>
      <c r="CD13" s="644" t="s">
        <v>255</v>
      </c>
      <c r="CE13" s="645"/>
      <c r="CF13" s="645"/>
      <c r="CG13" s="645"/>
      <c r="CH13" s="645"/>
      <c r="CI13" s="645"/>
      <c r="CJ13" s="645"/>
      <c r="CK13" s="645"/>
      <c r="CL13" s="645"/>
      <c r="CM13" s="645"/>
      <c r="CN13" s="645"/>
      <c r="CO13" s="645"/>
      <c r="CP13" s="645"/>
      <c r="CQ13" s="646"/>
      <c r="CR13" s="629">
        <v>321497</v>
      </c>
      <c r="CS13" s="630"/>
      <c r="CT13" s="630"/>
      <c r="CU13" s="630"/>
      <c r="CV13" s="630"/>
      <c r="CW13" s="630"/>
      <c r="CX13" s="630"/>
      <c r="CY13" s="631"/>
      <c r="CZ13" s="632">
        <v>5.8</v>
      </c>
      <c r="DA13" s="632"/>
      <c r="DB13" s="632"/>
      <c r="DC13" s="632"/>
      <c r="DD13" s="638">
        <v>145428</v>
      </c>
      <c r="DE13" s="630"/>
      <c r="DF13" s="630"/>
      <c r="DG13" s="630"/>
      <c r="DH13" s="630"/>
      <c r="DI13" s="630"/>
      <c r="DJ13" s="630"/>
      <c r="DK13" s="630"/>
      <c r="DL13" s="630"/>
      <c r="DM13" s="630"/>
      <c r="DN13" s="630"/>
      <c r="DO13" s="630"/>
      <c r="DP13" s="631"/>
      <c r="DQ13" s="638">
        <v>211195</v>
      </c>
      <c r="DR13" s="630"/>
      <c r="DS13" s="630"/>
      <c r="DT13" s="630"/>
      <c r="DU13" s="630"/>
      <c r="DV13" s="630"/>
      <c r="DW13" s="630"/>
      <c r="DX13" s="630"/>
      <c r="DY13" s="630"/>
      <c r="DZ13" s="630"/>
      <c r="EA13" s="630"/>
      <c r="EB13" s="630"/>
      <c r="EC13" s="639"/>
    </row>
    <row r="14" spans="2:143" ht="11.25" customHeight="1" x14ac:dyDescent="0.15">
      <c r="B14" s="626" t="s">
        <v>256</v>
      </c>
      <c r="C14" s="627"/>
      <c r="D14" s="627"/>
      <c r="E14" s="627"/>
      <c r="F14" s="627"/>
      <c r="G14" s="627"/>
      <c r="H14" s="627"/>
      <c r="I14" s="627"/>
      <c r="J14" s="627"/>
      <c r="K14" s="627"/>
      <c r="L14" s="627"/>
      <c r="M14" s="627"/>
      <c r="N14" s="627"/>
      <c r="O14" s="627"/>
      <c r="P14" s="627"/>
      <c r="Q14" s="628"/>
      <c r="R14" s="629">
        <v>8</v>
      </c>
      <c r="S14" s="630"/>
      <c r="T14" s="630"/>
      <c r="U14" s="630"/>
      <c r="V14" s="630"/>
      <c r="W14" s="630"/>
      <c r="X14" s="630"/>
      <c r="Y14" s="631"/>
      <c r="Z14" s="632">
        <v>0</v>
      </c>
      <c r="AA14" s="632"/>
      <c r="AB14" s="632"/>
      <c r="AC14" s="632"/>
      <c r="AD14" s="633">
        <v>8</v>
      </c>
      <c r="AE14" s="633"/>
      <c r="AF14" s="633"/>
      <c r="AG14" s="633"/>
      <c r="AH14" s="633"/>
      <c r="AI14" s="633"/>
      <c r="AJ14" s="633"/>
      <c r="AK14" s="633"/>
      <c r="AL14" s="634">
        <v>0</v>
      </c>
      <c r="AM14" s="635"/>
      <c r="AN14" s="635"/>
      <c r="AO14" s="636"/>
      <c r="AP14" s="626" t="s">
        <v>257</v>
      </c>
      <c r="AQ14" s="627"/>
      <c r="AR14" s="627"/>
      <c r="AS14" s="627"/>
      <c r="AT14" s="627"/>
      <c r="AU14" s="627"/>
      <c r="AV14" s="627"/>
      <c r="AW14" s="627"/>
      <c r="AX14" s="627"/>
      <c r="AY14" s="627"/>
      <c r="AZ14" s="627"/>
      <c r="BA14" s="627"/>
      <c r="BB14" s="627"/>
      <c r="BC14" s="627"/>
      <c r="BD14" s="627"/>
      <c r="BE14" s="627"/>
      <c r="BF14" s="628"/>
      <c r="BG14" s="629">
        <v>18612</v>
      </c>
      <c r="BH14" s="630"/>
      <c r="BI14" s="630"/>
      <c r="BJ14" s="630"/>
      <c r="BK14" s="630"/>
      <c r="BL14" s="630"/>
      <c r="BM14" s="630"/>
      <c r="BN14" s="631"/>
      <c r="BO14" s="632">
        <v>3.7</v>
      </c>
      <c r="BP14" s="632"/>
      <c r="BQ14" s="632"/>
      <c r="BR14" s="632"/>
      <c r="BS14" s="633" t="s">
        <v>234</v>
      </c>
      <c r="BT14" s="633"/>
      <c r="BU14" s="633"/>
      <c r="BV14" s="633"/>
      <c r="BW14" s="633"/>
      <c r="BX14" s="633"/>
      <c r="BY14" s="633"/>
      <c r="BZ14" s="633"/>
      <c r="CA14" s="633"/>
      <c r="CB14" s="637"/>
      <c r="CD14" s="644" t="s">
        <v>258</v>
      </c>
      <c r="CE14" s="645"/>
      <c r="CF14" s="645"/>
      <c r="CG14" s="645"/>
      <c r="CH14" s="645"/>
      <c r="CI14" s="645"/>
      <c r="CJ14" s="645"/>
      <c r="CK14" s="645"/>
      <c r="CL14" s="645"/>
      <c r="CM14" s="645"/>
      <c r="CN14" s="645"/>
      <c r="CO14" s="645"/>
      <c r="CP14" s="645"/>
      <c r="CQ14" s="646"/>
      <c r="CR14" s="629">
        <v>280421</v>
      </c>
      <c r="CS14" s="630"/>
      <c r="CT14" s="630"/>
      <c r="CU14" s="630"/>
      <c r="CV14" s="630"/>
      <c r="CW14" s="630"/>
      <c r="CX14" s="630"/>
      <c r="CY14" s="631"/>
      <c r="CZ14" s="632">
        <v>5.0999999999999996</v>
      </c>
      <c r="DA14" s="632"/>
      <c r="DB14" s="632"/>
      <c r="DC14" s="632"/>
      <c r="DD14" s="638">
        <v>80201</v>
      </c>
      <c r="DE14" s="630"/>
      <c r="DF14" s="630"/>
      <c r="DG14" s="630"/>
      <c r="DH14" s="630"/>
      <c r="DI14" s="630"/>
      <c r="DJ14" s="630"/>
      <c r="DK14" s="630"/>
      <c r="DL14" s="630"/>
      <c r="DM14" s="630"/>
      <c r="DN14" s="630"/>
      <c r="DO14" s="630"/>
      <c r="DP14" s="631"/>
      <c r="DQ14" s="638">
        <v>203107</v>
      </c>
      <c r="DR14" s="630"/>
      <c r="DS14" s="630"/>
      <c r="DT14" s="630"/>
      <c r="DU14" s="630"/>
      <c r="DV14" s="630"/>
      <c r="DW14" s="630"/>
      <c r="DX14" s="630"/>
      <c r="DY14" s="630"/>
      <c r="DZ14" s="630"/>
      <c r="EA14" s="630"/>
      <c r="EB14" s="630"/>
      <c r="EC14" s="639"/>
    </row>
    <row r="15" spans="2:143" ht="11.25" customHeight="1" x14ac:dyDescent="0.15">
      <c r="B15" s="626" t="s">
        <v>259</v>
      </c>
      <c r="C15" s="627"/>
      <c r="D15" s="627"/>
      <c r="E15" s="627"/>
      <c r="F15" s="627"/>
      <c r="G15" s="627"/>
      <c r="H15" s="627"/>
      <c r="I15" s="627"/>
      <c r="J15" s="627"/>
      <c r="K15" s="627"/>
      <c r="L15" s="627"/>
      <c r="M15" s="627"/>
      <c r="N15" s="627"/>
      <c r="O15" s="627"/>
      <c r="P15" s="627"/>
      <c r="Q15" s="628"/>
      <c r="R15" s="629" t="s">
        <v>234</v>
      </c>
      <c r="S15" s="630"/>
      <c r="T15" s="630"/>
      <c r="U15" s="630"/>
      <c r="V15" s="630"/>
      <c r="W15" s="630"/>
      <c r="X15" s="630"/>
      <c r="Y15" s="631"/>
      <c r="Z15" s="632" t="s">
        <v>127</v>
      </c>
      <c r="AA15" s="632"/>
      <c r="AB15" s="632"/>
      <c r="AC15" s="632"/>
      <c r="AD15" s="633" t="s">
        <v>127</v>
      </c>
      <c r="AE15" s="633"/>
      <c r="AF15" s="633"/>
      <c r="AG15" s="633"/>
      <c r="AH15" s="633"/>
      <c r="AI15" s="633"/>
      <c r="AJ15" s="633"/>
      <c r="AK15" s="633"/>
      <c r="AL15" s="634" t="s">
        <v>127</v>
      </c>
      <c r="AM15" s="635"/>
      <c r="AN15" s="635"/>
      <c r="AO15" s="636"/>
      <c r="AP15" s="626" t="s">
        <v>260</v>
      </c>
      <c r="AQ15" s="627"/>
      <c r="AR15" s="627"/>
      <c r="AS15" s="627"/>
      <c r="AT15" s="627"/>
      <c r="AU15" s="627"/>
      <c r="AV15" s="627"/>
      <c r="AW15" s="627"/>
      <c r="AX15" s="627"/>
      <c r="AY15" s="627"/>
      <c r="AZ15" s="627"/>
      <c r="BA15" s="627"/>
      <c r="BB15" s="627"/>
      <c r="BC15" s="627"/>
      <c r="BD15" s="627"/>
      <c r="BE15" s="627"/>
      <c r="BF15" s="628"/>
      <c r="BG15" s="629">
        <v>39742</v>
      </c>
      <c r="BH15" s="630"/>
      <c r="BI15" s="630"/>
      <c r="BJ15" s="630"/>
      <c r="BK15" s="630"/>
      <c r="BL15" s="630"/>
      <c r="BM15" s="630"/>
      <c r="BN15" s="631"/>
      <c r="BO15" s="632">
        <v>7.8</v>
      </c>
      <c r="BP15" s="632"/>
      <c r="BQ15" s="632"/>
      <c r="BR15" s="632"/>
      <c r="BS15" s="633" t="s">
        <v>127</v>
      </c>
      <c r="BT15" s="633"/>
      <c r="BU15" s="633"/>
      <c r="BV15" s="633"/>
      <c r="BW15" s="633"/>
      <c r="BX15" s="633"/>
      <c r="BY15" s="633"/>
      <c r="BZ15" s="633"/>
      <c r="CA15" s="633"/>
      <c r="CB15" s="637"/>
      <c r="CD15" s="644" t="s">
        <v>261</v>
      </c>
      <c r="CE15" s="645"/>
      <c r="CF15" s="645"/>
      <c r="CG15" s="645"/>
      <c r="CH15" s="645"/>
      <c r="CI15" s="645"/>
      <c r="CJ15" s="645"/>
      <c r="CK15" s="645"/>
      <c r="CL15" s="645"/>
      <c r="CM15" s="645"/>
      <c r="CN15" s="645"/>
      <c r="CO15" s="645"/>
      <c r="CP15" s="645"/>
      <c r="CQ15" s="646"/>
      <c r="CR15" s="629">
        <v>452179</v>
      </c>
      <c r="CS15" s="630"/>
      <c r="CT15" s="630"/>
      <c r="CU15" s="630"/>
      <c r="CV15" s="630"/>
      <c r="CW15" s="630"/>
      <c r="CX15" s="630"/>
      <c r="CY15" s="631"/>
      <c r="CZ15" s="632">
        <v>8.1999999999999993</v>
      </c>
      <c r="DA15" s="632"/>
      <c r="DB15" s="632"/>
      <c r="DC15" s="632"/>
      <c r="DD15" s="638">
        <v>15070</v>
      </c>
      <c r="DE15" s="630"/>
      <c r="DF15" s="630"/>
      <c r="DG15" s="630"/>
      <c r="DH15" s="630"/>
      <c r="DI15" s="630"/>
      <c r="DJ15" s="630"/>
      <c r="DK15" s="630"/>
      <c r="DL15" s="630"/>
      <c r="DM15" s="630"/>
      <c r="DN15" s="630"/>
      <c r="DO15" s="630"/>
      <c r="DP15" s="631"/>
      <c r="DQ15" s="638">
        <v>389230</v>
      </c>
      <c r="DR15" s="630"/>
      <c r="DS15" s="630"/>
      <c r="DT15" s="630"/>
      <c r="DU15" s="630"/>
      <c r="DV15" s="630"/>
      <c r="DW15" s="630"/>
      <c r="DX15" s="630"/>
      <c r="DY15" s="630"/>
      <c r="DZ15" s="630"/>
      <c r="EA15" s="630"/>
      <c r="EB15" s="630"/>
      <c r="EC15" s="639"/>
    </row>
    <row r="16" spans="2:143" ht="11.25" customHeight="1" x14ac:dyDescent="0.15">
      <c r="B16" s="626" t="s">
        <v>262</v>
      </c>
      <c r="C16" s="627"/>
      <c r="D16" s="627"/>
      <c r="E16" s="627"/>
      <c r="F16" s="627"/>
      <c r="G16" s="627"/>
      <c r="H16" s="627"/>
      <c r="I16" s="627"/>
      <c r="J16" s="627"/>
      <c r="K16" s="627"/>
      <c r="L16" s="627"/>
      <c r="M16" s="627"/>
      <c r="N16" s="627"/>
      <c r="O16" s="627"/>
      <c r="P16" s="627"/>
      <c r="Q16" s="628"/>
      <c r="R16" s="629">
        <v>2100</v>
      </c>
      <c r="S16" s="630"/>
      <c r="T16" s="630"/>
      <c r="U16" s="630"/>
      <c r="V16" s="630"/>
      <c r="W16" s="630"/>
      <c r="X16" s="630"/>
      <c r="Y16" s="631"/>
      <c r="Z16" s="632">
        <v>0</v>
      </c>
      <c r="AA16" s="632"/>
      <c r="AB16" s="632"/>
      <c r="AC16" s="632"/>
      <c r="AD16" s="633">
        <v>2100</v>
      </c>
      <c r="AE16" s="633"/>
      <c r="AF16" s="633"/>
      <c r="AG16" s="633"/>
      <c r="AH16" s="633"/>
      <c r="AI16" s="633"/>
      <c r="AJ16" s="633"/>
      <c r="AK16" s="633"/>
      <c r="AL16" s="634">
        <v>0.1</v>
      </c>
      <c r="AM16" s="635"/>
      <c r="AN16" s="635"/>
      <c r="AO16" s="636"/>
      <c r="AP16" s="626" t="s">
        <v>263</v>
      </c>
      <c r="AQ16" s="627"/>
      <c r="AR16" s="627"/>
      <c r="AS16" s="627"/>
      <c r="AT16" s="627"/>
      <c r="AU16" s="627"/>
      <c r="AV16" s="627"/>
      <c r="AW16" s="627"/>
      <c r="AX16" s="627"/>
      <c r="AY16" s="627"/>
      <c r="AZ16" s="627"/>
      <c r="BA16" s="627"/>
      <c r="BB16" s="627"/>
      <c r="BC16" s="627"/>
      <c r="BD16" s="627"/>
      <c r="BE16" s="627"/>
      <c r="BF16" s="628"/>
      <c r="BG16" s="629">
        <v>2706</v>
      </c>
      <c r="BH16" s="630"/>
      <c r="BI16" s="630"/>
      <c r="BJ16" s="630"/>
      <c r="BK16" s="630"/>
      <c r="BL16" s="630"/>
      <c r="BM16" s="630"/>
      <c r="BN16" s="631"/>
      <c r="BO16" s="632">
        <v>0.5</v>
      </c>
      <c r="BP16" s="632"/>
      <c r="BQ16" s="632"/>
      <c r="BR16" s="632"/>
      <c r="BS16" s="633" t="s">
        <v>127</v>
      </c>
      <c r="BT16" s="633"/>
      <c r="BU16" s="633"/>
      <c r="BV16" s="633"/>
      <c r="BW16" s="633"/>
      <c r="BX16" s="633"/>
      <c r="BY16" s="633"/>
      <c r="BZ16" s="633"/>
      <c r="CA16" s="633"/>
      <c r="CB16" s="637"/>
      <c r="CD16" s="644" t="s">
        <v>264</v>
      </c>
      <c r="CE16" s="645"/>
      <c r="CF16" s="645"/>
      <c r="CG16" s="645"/>
      <c r="CH16" s="645"/>
      <c r="CI16" s="645"/>
      <c r="CJ16" s="645"/>
      <c r="CK16" s="645"/>
      <c r="CL16" s="645"/>
      <c r="CM16" s="645"/>
      <c r="CN16" s="645"/>
      <c r="CO16" s="645"/>
      <c r="CP16" s="645"/>
      <c r="CQ16" s="646"/>
      <c r="CR16" s="629">
        <v>120</v>
      </c>
      <c r="CS16" s="630"/>
      <c r="CT16" s="630"/>
      <c r="CU16" s="630"/>
      <c r="CV16" s="630"/>
      <c r="CW16" s="630"/>
      <c r="CX16" s="630"/>
      <c r="CY16" s="631"/>
      <c r="CZ16" s="632">
        <v>0</v>
      </c>
      <c r="DA16" s="632"/>
      <c r="DB16" s="632"/>
      <c r="DC16" s="632"/>
      <c r="DD16" s="638" t="s">
        <v>127</v>
      </c>
      <c r="DE16" s="630"/>
      <c r="DF16" s="630"/>
      <c r="DG16" s="630"/>
      <c r="DH16" s="630"/>
      <c r="DI16" s="630"/>
      <c r="DJ16" s="630"/>
      <c r="DK16" s="630"/>
      <c r="DL16" s="630"/>
      <c r="DM16" s="630"/>
      <c r="DN16" s="630"/>
      <c r="DO16" s="630"/>
      <c r="DP16" s="631"/>
      <c r="DQ16" s="638">
        <v>120</v>
      </c>
      <c r="DR16" s="630"/>
      <c r="DS16" s="630"/>
      <c r="DT16" s="630"/>
      <c r="DU16" s="630"/>
      <c r="DV16" s="630"/>
      <c r="DW16" s="630"/>
      <c r="DX16" s="630"/>
      <c r="DY16" s="630"/>
      <c r="DZ16" s="630"/>
      <c r="EA16" s="630"/>
      <c r="EB16" s="630"/>
      <c r="EC16" s="639"/>
    </row>
    <row r="17" spans="2:133" ht="11.25" customHeight="1" x14ac:dyDescent="0.15">
      <c r="B17" s="626" t="s">
        <v>265</v>
      </c>
      <c r="C17" s="627"/>
      <c r="D17" s="627"/>
      <c r="E17" s="627"/>
      <c r="F17" s="627"/>
      <c r="G17" s="627"/>
      <c r="H17" s="627"/>
      <c r="I17" s="627"/>
      <c r="J17" s="627"/>
      <c r="K17" s="627"/>
      <c r="L17" s="627"/>
      <c r="M17" s="627"/>
      <c r="N17" s="627"/>
      <c r="O17" s="627"/>
      <c r="P17" s="627"/>
      <c r="Q17" s="628"/>
      <c r="R17" s="629">
        <v>6941</v>
      </c>
      <c r="S17" s="630"/>
      <c r="T17" s="630"/>
      <c r="U17" s="630"/>
      <c r="V17" s="630"/>
      <c r="W17" s="630"/>
      <c r="X17" s="630"/>
      <c r="Y17" s="631"/>
      <c r="Z17" s="632">
        <v>0.1</v>
      </c>
      <c r="AA17" s="632"/>
      <c r="AB17" s="632"/>
      <c r="AC17" s="632"/>
      <c r="AD17" s="633">
        <v>6941</v>
      </c>
      <c r="AE17" s="633"/>
      <c r="AF17" s="633"/>
      <c r="AG17" s="633"/>
      <c r="AH17" s="633"/>
      <c r="AI17" s="633"/>
      <c r="AJ17" s="633"/>
      <c r="AK17" s="633"/>
      <c r="AL17" s="634">
        <v>0.2</v>
      </c>
      <c r="AM17" s="635"/>
      <c r="AN17" s="635"/>
      <c r="AO17" s="636"/>
      <c r="AP17" s="626" t="s">
        <v>266</v>
      </c>
      <c r="AQ17" s="627"/>
      <c r="AR17" s="627"/>
      <c r="AS17" s="627"/>
      <c r="AT17" s="627"/>
      <c r="AU17" s="627"/>
      <c r="AV17" s="627"/>
      <c r="AW17" s="627"/>
      <c r="AX17" s="627"/>
      <c r="AY17" s="627"/>
      <c r="AZ17" s="627"/>
      <c r="BA17" s="627"/>
      <c r="BB17" s="627"/>
      <c r="BC17" s="627"/>
      <c r="BD17" s="627"/>
      <c r="BE17" s="627"/>
      <c r="BF17" s="628"/>
      <c r="BG17" s="629" t="s">
        <v>127</v>
      </c>
      <c r="BH17" s="630"/>
      <c r="BI17" s="630"/>
      <c r="BJ17" s="630"/>
      <c r="BK17" s="630"/>
      <c r="BL17" s="630"/>
      <c r="BM17" s="630"/>
      <c r="BN17" s="631"/>
      <c r="BO17" s="632" t="s">
        <v>127</v>
      </c>
      <c r="BP17" s="632"/>
      <c r="BQ17" s="632"/>
      <c r="BR17" s="632"/>
      <c r="BS17" s="633" t="s">
        <v>127</v>
      </c>
      <c r="BT17" s="633"/>
      <c r="BU17" s="633"/>
      <c r="BV17" s="633"/>
      <c r="BW17" s="633"/>
      <c r="BX17" s="633"/>
      <c r="BY17" s="633"/>
      <c r="BZ17" s="633"/>
      <c r="CA17" s="633"/>
      <c r="CB17" s="637"/>
      <c r="CD17" s="644" t="s">
        <v>267</v>
      </c>
      <c r="CE17" s="645"/>
      <c r="CF17" s="645"/>
      <c r="CG17" s="645"/>
      <c r="CH17" s="645"/>
      <c r="CI17" s="645"/>
      <c r="CJ17" s="645"/>
      <c r="CK17" s="645"/>
      <c r="CL17" s="645"/>
      <c r="CM17" s="645"/>
      <c r="CN17" s="645"/>
      <c r="CO17" s="645"/>
      <c r="CP17" s="645"/>
      <c r="CQ17" s="646"/>
      <c r="CR17" s="629">
        <v>723099</v>
      </c>
      <c r="CS17" s="630"/>
      <c r="CT17" s="630"/>
      <c r="CU17" s="630"/>
      <c r="CV17" s="630"/>
      <c r="CW17" s="630"/>
      <c r="CX17" s="630"/>
      <c r="CY17" s="631"/>
      <c r="CZ17" s="632">
        <v>13.1</v>
      </c>
      <c r="DA17" s="632"/>
      <c r="DB17" s="632"/>
      <c r="DC17" s="632"/>
      <c r="DD17" s="638" t="s">
        <v>127</v>
      </c>
      <c r="DE17" s="630"/>
      <c r="DF17" s="630"/>
      <c r="DG17" s="630"/>
      <c r="DH17" s="630"/>
      <c r="DI17" s="630"/>
      <c r="DJ17" s="630"/>
      <c r="DK17" s="630"/>
      <c r="DL17" s="630"/>
      <c r="DM17" s="630"/>
      <c r="DN17" s="630"/>
      <c r="DO17" s="630"/>
      <c r="DP17" s="631"/>
      <c r="DQ17" s="638">
        <v>707572</v>
      </c>
      <c r="DR17" s="630"/>
      <c r="DS17" s="630"/>
      <c r="DT17" s="630"/>
      <c r="DU17" s="630"/>
      <c r="DV17" s="630"/>
      <c r="DW17" s="630"/>
      <c r="DX17" s="630"/>
      <c r="DY17" s="630"/>
      <c r="DZ17" s="630"/>
      <c r="EA17" s="630"/>
      <c r="EB17" s="630"/>
      <c r="EC17" s="639"/>
    </row>
    <row r="18" spans="2:133" ht="11.25" customHeight="1" x14ac:dyDescent="0.15">
      <c r="B18" s="626" t="s">
        <v>268</v>
      </c>
      <c r="C18" s="627"/>
      <c r="D18" s="627"/>
      <c r="E18" s="627"/>
      <c r="F18" s="627"/>
      <c r="G18" s="627"/>
      <c r="H18" s="627"/>
      <c r="I18" s="627"/>
      <c r="J18" s="627"/>
      <c r="K18" s="627"/>
      <c r="L18" s="627"/>
      <c r="M18" s="627"/>
      <c r="N18" s="627"/>
      <c r="O18" s="627"/>
      <c r="P18" s="627"/>
      <c r="Q18" s="628"/>
      <c r="R18" s="629">
        <v>10526</v>
      </c>
      <c r="S18" s="630"/>
      <c r="T18" s="630"/>
      <c r="U18" s="630"/>
      <c r="V18" s="630"/>
      <c r="W18" s="630"/>
      <c r="X18" s="630"/>
      <c r="Y18" s="631"/>
      <c r="Z18" s="632">
        <v>0.2</v>
      </c>
      <c r="AA18" s="632"/>
      <c r="AB18" s="632"/>
      <c r="AC18" s="632"/>
      <c r="AD18" s="633">
        <v>10526</v>
      </c>
      <c r="AE18" s="633"/>
      <c r="AF18" s="633"/>
      <c r="AG18" s="633"/>
      <c r="AH18" s="633"/>
      <c r="AI18" s="633"/>
      <c r="AJ18" s="633"/>
      <c r="AK18" s="633"/>
      <c r="AL18" s="634">
        <v>0.3</v>
      </c>
      <c r="AM18" s="635"/>
      <c r="AN18" s="635"/>
      <c r="AO18" s="636"/>
      <c r="AP18" s="626" t="s">
        <v>269</v>
      </c>
      <c r="AQ18" s="627"/>
      <c r="AR18" s="627"/>
      <c r="AS18" s="627"/>
      <c r="AT18" s="627"/>
      <c r="AU18" s="627"/>
      <c r="AV18" s="627"/>
      <c r="AW18" s="627"/>
      <c r="AX18" s="627"/>
      <c r="AY18" s="627"/>
      <c r="AZ18" s="627"/>
      <c r="BA18" s="627"/>
      <c r="BB18" s="627"/>
      <c r="BC18" s="627"/>
      <c r="BD18" s="627"/>
      <c r="BE18" s="627"/>
      <c r="BF18" s="628"/>
      <c r="BG18" s="629" t="s">
        <v>182</v>
      </c>
      <c r="BH18" s="630"/>
      <c r="BI18" s="630"/>
      <c r="BJ18" s="630"/>
      <c r="BK18" s="630"/>
      <c r="BL18" s="630"/>
      <c r="BM18" s="630"/>
      <c r="BN18" s="631"/>
      <c r="BO18" s="632" t="s">
        <v>234</v>
      </c>
      <c r="BP18" s="632"/>
      <c r="BQ18" s="632"/>
      <c r="BR18" s="632"/>
      <c r="BS18" s="633" t="s">
        <v>127</v>
      </c>
      <c r="BT18" s="633"/>
      <c r="BU18" s="633"/>
      <c r="BV18" s="633"/>
      <c r="BW18" s="633"/>
      <c r="BX18" s="633"/>
      <c r="BY18" s="633"/>
      <c r="BZ18" s="633"/>
      <c r="CA18" s="633"/>
      <c r="CB18" s="637"/>
      <c r="CD18" s="644" t="s">
        <v>270</v>
      </c>
      <c r="CE18" s="645"/>
      <c r="CF18" s="645"/>
      <c r="CG18" s="645"/>
      <c r="CH18" s="645"/>
      <c r="CI18" s="645"/>
      <c r="CJ18" s="645"/>
      <c r="CK18" s="645"/>
      <c r="CL18" s="645"/>
      <c r="CM18" s="645"/>
      <c r="CN18" s="645"/>
      <c r="CO18" s="645"/>
      <c r="CP18" s="645"/>
      <c r="CQ18" s="646"/>
      <c r="CR18" s="629" t="s">
        <v>127</v>
      </c>
      <c r="CS18" s="630"/>
      <c r="CT18" s="630"/>
      <c r="CU18" s="630"/>
      <c r="CV18" s="630"/>
      <c r="CW18" s="630"/>
      <c r="CX18" s="630"/>
      <c r="CY18" s="631"/>
      <c r="CZ18" s="632" t="s">
        <v>182</v>
      </c>
      <c r="DA18" s="632"/>
      <c r="DB18" s="632"/>
      <c r="DC18" s="632"/>
      <c r="DD18" s="638" t="s">
        <v>127</v>
      </c>
      <c r="DE18" s="630"/>
      <c r="DF18" s="630"/>
      <c r="DG18" s="630"/>
      <c r="DH18" s="630"/>
      <c r="DI18" s="630"/>
      <c r="DJ18" s="630"/>
      <c r="DK18" s="630"/>
      <c r="DL18" s="630"/>
      <c r="DM18" s="630"/>
      <c r="DN18" s="630"/>
      <c r="DO18" s="630"/>
      <c r="DP18" s="631"/>
      <c r="DQ18" s="638" t="s">
        <v>127</v>
      </c>
      <c r="DR18" s="630"/>
      <c r="DS18" s="630"/>
      <c r="DT18" s="630"/>
      <c r="DU18" s="630"/>
      <c r="DV18" s="630"/>
      <c r="DW18" s="630"/>
      <c r="DX18" s="630"/>
      <c r="DY18" s="630"/>
      <c r="DZ18" s="630"/>
      <c r="EA18" s="630"/>
      <c r="EB18" s="630"/>
      <c r="EC18" s="639"/>
    </row>
    <row r="19" spans="2:133" ht="11.25" customHeight="1" x14ac:dyDescent="0.15">
      <c r="B19" s="626" t="s">
        <v>271</v>
      </c>
      <c r="C19" s="627"/>
      <c r="D19" s="627"/>
      <c r="E19" s="627"/>
      <c r="F19" s="627"/>
      <c r="G19" s="627"/>
      <c r="H19" s="627"/>
      <c r="I19" s="627"/>
      <c r="J19" s="627"/>
      <c r="K19" s="627"/>
      <c r="L19" s="627"/>
      <c r="M19" s="627"/>
      <c r="N19" s="627"/>
      <c r="O19" s="627"/>
      <c r="P19" s="627"/>
      <c r="Q19" s="628"/>
      <c r="R19" s="629">
        <v>1576</v>
      </c>
      <c r="S19" s="630"/>
      <c r="T19" s="630"/>
      <c r="U19" s="630"/>
      <c r="V19" s="630"/>
      <c r="W19" s="630"/>
      <c r="X19" s="630"/>
      <c r="Y19" s="631"/>
      <c r="Z19" s="632">
        <v>0</v>
      </c>
      <c r="AA19" s="632"/>
      <c r="AB19" s="632"/>
      <c r="AC19" s="632"/>
      <c r="AD19" s="633">
        <v>1576</v>
      </c>
      <c r="AE19" s="633"/>
      <c r="AF19" s="633"/>
      <c r="AG19" s="633"/>
      <c r="AH19" s="633"/>
      <c r="AI19" s="633"/>
      <c r="AJ19" s="633"/>
      <c r="AK19" s="633"/>
      <c r="AL19" s="634">
        <v>0</v>
      </c>
      <c r="AM19" s="635"/>
      <c r="AN19" s="635"/>
      <c r="AO19" s="636"/>
      <c r="AP19" s="626" t="s">
        <v>272</v>
      </c>
      <c r="AQ19" s="627"/>
      <c r="AR19" s="627"/>
      <c r="AS19" s="627"/>
      <c r="AT19" s="627"/>
      <c r="AU19" s="627"/>
      <c r="AV19" s="627"/>
      <c r="AW19" s="627"/>
      <c r="AX19" s="627"/>
      <c r="AY19" s="627"/>
      <c r="AZ19" s="627"/>
      <c r="BA19" s="627"/>
      <c r="BB19" s="627"/>
      <c r="BC19" s="627"/>
      <c r="BD19" s="627"/>
      <c r="BE19" s="627"/>
      <c r="BF19" s="628"/>
      <c r="BG19" s="629" t="s">
        <v>234</v>
      </c>
      <c r="BH19" s="630"/>
      <c r="BI19" s="630"/>
      <c r="BJ19" s="630"/>
      <c r="BK19" s="630"/>
      <c r="BL19" s="630"/>
      <c r="BM19" s="630"/>
      <c r="BN19" s="631"/>
      <c r="BO19" s="632" t="s">
        <v>127</v>
      </c>
      <c r="BP19" s="632"/>
      <c r="BQ19" s="632"/>
      <c r="BR19" s="632"/>
      <c r="BS19" s="633" t="s">
        <v>234</v>
      </c>
      <c r="BT19" s="633"/>
      <c r="BU19" s="633"/>
      <c r="BV19" s="633"/>
      <c r="BW19" s="633"/>
      <c r="BX19" s="633"/>
      <c r="BY19" s="633"/>
      <c r="BZ19" s="633"/>
      <c r="CA19" s="633"/>
      <c r="CB19" s="637"/>
      <c r="CD19" s="644" t="s">
        <v>273</v>
      </c>
      <c r="CE19" s="645"/>
      <c r="CF19" s="645"/>
      <c r="CG19" s="645"/>
      <c r="CH19" s="645"/>
      <c r="CI19" s="645"/>
      <c r="CJ19" s="645"/>
      <c r="CK19" s="645"/>
      <c r="CL19" s="645"/>
      <c r="CM19" s="645"/>
      <c r="CN19" s="645"/>
      <c r="CO19" s="645"/>
      <c r="CP19" s="645"/>
      <c r="CQ19" s="646"/>
      <c r="CR19" s="629" t="s">
        <v>234</v>
      </c>
      <c r="CS19" s="630"/>
      <c r="CT19" s="630"/>
      <c r="CU19" s="630"/>
      <c r="CV19" s="630"/>
      <c r="CW19" s="630"/>
      <c r="CX19" s="630"/>
      <c r="CY19" s="631"/>
      <c r="CZ19" s="632" t="s">
        <v>127</v>
      </c>
      <c r="DA19" s="632"/>
      <c r="DB19" s="632"/>
      <c r="DC19" s="632"/>
      <c r="DD19" s="638" t="s">
        <v>182</v>
      </c>
      <c r="DE19" s="630"/>
      <c r="DF19" s="630"/>
      <c r="DG19" s="630"/>
      <c r="DH19" s="630"/>
      <c r="DI19" s="630"/>
      <c r="DJ19" s="630"/>
      <c r="DK19" s="630"/>
      <c r="DL19" s="630"/>
      <c r="DM19" s="630"/>
      <c r="DN19" s="630"/>
      <c r="DO19" s="630"/>
      <c r="DP19" s="631"/>
      <c r="DQ19" s="638" t="s">
        <v>127</v>
      </c>
      <c r="DR19" s="630"/>
      <c r="DS19" s="630"/>
      <c r="DT19" s="630"/>
      <c r="DU19" s="630"/>
      <c r="DV19" s="630"/>
      <c r="DW19" s="630"/>
      <c r="DX19" s="630"/>
      <c r="DY19" s="630"/>
      <c r="DZ19" s="630"/>
      <c r="EA19" s="630"/>
      <c r="EB19" s="630"/>
      <c r="EC19" s="639"/>
    </row>
    <row r="20" spans="2:133" ht="11.25" customHeight="1" x14ac:dyDescent="0.15">
      <c r="B20" s="626" t="s">
        <v>274</v>
      </c>
      <c r="C20" s="627"/>
      <c r="D20" s="627"/>
      <c r="E20" s="627"/>
      <c r="F20" s="627"/>
      <c r="G20" s="627"/>
      <c r="H20" s="627"/>
      <c r="I20" s="627"/>
      <c r="J20" s="627"/>
      <c r="K20" s="627"/>
      <c r="L20" s="627"/>
      <c r="M20" s="627"/>
      <c r="N20" s="627"/>
      <c r="O20" s="627"/>
      <c r="P20" s="627"/>
      <c r="Q20" s="628"/>
      <c r="R20" s="629">
        <v>579</v>
      </c>
      <c r="S20" s="630"/>
      <c r="T20" s="630"/>
      <c r="U20" s="630"/>
      <c r="V20" s="630"/>
      <c r="W20" s="630"/>
      <c r="X20" s="630"/>
      <c r="Y20" s="631"/>
      <c r="Z20" s="632">
        <v>0</v>
      </c>
      <c r="AA20" s="632"/>
      <c r="AB20" s="632"/>
      <c r="AC20" s="632"/>
      <c r="AD20" s="633">
        <v>579</v>
      </c>
      <c r="AE20" s="633"/>
      <c r="AF20" s="633"/>
      <c r="AG20" s="633"/>
      <c r="AH20" s="633"/>
      <c r="AI20" s="633"/>
      <c r="AJ20" s="633"/>
      <c r="AK20" s="633"/>
      <c r="AL20" s="634">
        <v>0</v>
      </c>
      <c r="AM20" s="635"/>
      <c r="AN20" s="635"/>
      <c r="AO20" s="636"/>
      <c r="AP20" s="626" t="s">
        <v>275</v>
      </c>
      <c r="AQ20" s="627"/>
      <c r="AR20" s="627"/>
      <c r="AS20" s="627"/>
      <c r="AT20" s="627"/>
      <c r="AU20" s="627"/>
      <c r="AV20" s="627"/>
      <c r="AW20" s="627"/>
      <c r="AX20" s="627"/>
      <c r="AY20" s="627"/>
      <c r="AZ20" s="627"/>
      <c r="BA20" s="627"/>
      <c r="BB20" s="627"/>
      <c r="BC20" s="627"/>
      <c r="BD20" s="627"/>
      <c r="BE20" s="627"/>
      <c r="BF20" s="628"/>
      <c r="BG20" s="629" t="s">
        <v>234</v>
      </c>
      <c r="BH20" s="630"/>
      <c r="BI20" s="630"/>
      <c r="BJ20" s="630"/>
      <c r="BK20" s="630"/>
      <c r="BL20" s="630"/>
      <c r="BM20" s="630"/>
      <c r="BN20" s="631"/>
      <c r="BO20" s="632" t="s">
        <v>127</v>
      </c>
      <c r="BP20" s="632"/>
      <c r="BQ20" s="632"/>
      <c r="BR20" s="632"/>
      <c r="BS20" s="633" t="s">
        <v>234</v>
      </c>
      <c r="BT20" s="633"/>
      <c r="BU20" s="633"/>
      <c r="BV20" s="633"/>
      <c r="BW20" s="633"/>
      <c r="BX20" s="633"/>
      <c r="BY20" s="633"/>
      <c r="BZ20" s="633"/>
      <c r="CA20" s="633"/>
      <c r="CB20" s="637"/>
      <c r="CD20" s="644" t="s">
        <v>276</v>
      </c>
      <c r="CE20" s="645"/>
      <c r="CF20" s="645"/>
      <c r="CG20" s="645"/>
      <c r="CH20" s="645"/>
      <c r="CI20" s="645"/>
      <c r="CJ20" s="645"/>
      <c r="CK20" s="645"/>
      <c r="CL20" s="645"/>
      <c r="CM20" s="645"/>
      <c r="CN20" s="645"/>
      <c r="CO20" s="645"/>
      <c r="CP20" s="645"/>
      <c r="CQ20" s="646"/>
      <c r="CR20" s="629">
        <v>5519070</v>
      </c>
      <c r="CS20" s="630"/>
      <c r="CT20" s="630"/>
      <c r="CU20" s="630"/>
      <c r="CV20" s="630"/>
      <c r="CW20" s="630"/>
      <c r="CX20" s="630"/>
      <c r="CY20" s="631"/>
      <c r="CZ20" s="632">
        <v>100</v>
      </c>
      <c r="DA20" s="632"/>
      <c r="DB20" s="632"/>
      <c r="DC20" s="632"/>
      <c r="DD20" s="638">
        <v>495872</v>
      </c>
      <c r="DE20" s="630"/>
      <c r="DF20" s="630"/>
      <c r="DG20" s="630"/>
      <c r="DH20" s="630"/>
      <c r="DI20" s="630"/>
      <c r="DJ20" s="630"/>
      <c r="DK20" s="630"/>
      <c r="DL20" s="630"/>
      <c r="DM20" s="630"/>
      <c r="DN20" s="630"/>
      <c r="DO20" s="630"/>
      <c r="DP20" s="631"/>
      <c r="DQ20" s="638">
        <v>3941110</v>
      </c>
      <c r="DR20" s="630"/>
      <c r="DS20" s="630"/>
      <c r="DT20" s="630"/>
      <c r="DU20" s="630"/>
      <c r="DV20" s="630"/>
      <c r="DW20" s="630"/>
      <c r="DX20" s="630"/>
      <c r="DY20" s="630"/>
      <c r="DZ20" s="630"/>
      <c r="EA20" s="630"/>
      <c r="EB20" s="630"/>
      <c r="EC20" s="639"/>
    </row>
    <row r="21" spans="2:133" ht="11.25" customHeight="1" x14ac:dyDescent="0.15">
      <c r="B21" s="626" t="s">
        <v>277</v>
      </c>
      <c r="C21" s="627"/>
      <c r="D21" s="627"/>
      <c r="E21" s="627"/>
      <c r="F21" s="627"/>
      <c r="G21" s="627"/>
      <c r="H21" s="627"/>
      <c r="I21" s="627"/>
      <c r="J21" s="627"/>
      <c r="K21" s="627"/>
      <c r="L21" s="627"/>
      <c r="M21" s="627"/>
      <c r="N21" s="627"/>
      <c r="O21" s="627"/>
      <c r="P21" s="627"/>
      <c r="Q21" s="628"/>
      <c r="R21" s="629">
        <v>554</v>
      </c>
      <c r="S21" s="630"/>
      <c r="T21" s="630"/>
      <c r="U21" s="630"/>
      <c r="V21" s="630"/>
      <c r="W21" s="630"/>
      <c r="X21" s="630"/>
      <c r="Y21" s="631"/>
      <c r="Z21" s="632">
        <v>0</v>
      </c>
      <c r="AA21" s="632"/>
      <c r="AB21" s="632"/>
      <c r="AC21" s="632"/>
      <c r="AD21" s="633">
        <v>554</v>
      </c>
      <c r="AE21" s="633"/>
      <c r="AF21" s="633"/>
      <c r="AG21" s="633"/>
      <c r="AH21" s="633"/>
      <c r="AI21" s="633"/>
      <c r="AJ21" s="633"/>
      <c r="AK21" s="633"/>
      <c r="AL21" s="634">
        <v>0</v>
      </c>
      <c r="AM21" s="635"/>
      <c r="AN21" s="635"/>
      <c r="AO21" s="636"/>
      <c r="AP21" s="648" t="s">
        <v>278</v>
      </c>
      <c r="AQ21" s="649"/>
      <c r="AR21" s="649"/>
      <c r="AS21" s="649"/>
      <c r="AT21" s="649"/>
      <c r="AU21" s="649"/>
      <c r="AV21" s="649"/>
      <c r="AW21" s="649"/>
      <c r="AX21" s="649"/>
      <c r="AY21" s="649"/>
      <c r="AZ21" s="649"/>
      <c r="BA21" s="649"/>
      <c r="BB21" s="649"/>
      <c r="BC21" s="649"/>
      <c r="BD21" s="649"/>
      <c r="BE21" s="649"/>
      <c r="BF21" s="650"/>
      <c r="BG21" s="629" t="s">
        <v>234</v>
      </c>
      <c r="BH21" s="630"/>
      <c r="BI21" s="630"/>
      <c r="BJ21" s="630"/>
      <c r="BK21" s="630"/>
      <c r="BL21" s="630"/>
      <c r="BM21" s="630"/>
      <c r="BN21" s="631"/>
      <c r="BO21" s="632" t="s">
        <v>234</v>
      </c>
      <c r="BP21" s="632"/>
      <c r="BQ21" s="632"/>
      <c r="BR21" s="632"/>
      <c r="BS21" s="633" t="s">
        <v>127</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15">
      <c r="B22" s="663" t="s">
        <v>279</v>
      </c>
      <c r="C22" s="664"/>
      <c r="D22" s="664"/>
      <c r="E22" s="664"/>
      <c r="F22" s="664"/>
      <c r="G22" s="664"/>
      <c r="H22" s="664"/>
      <c r="I22" s="664"/>
      <c r="J22" s="664"/>
      <c r="K22" s="664"/>
      <c r="L22" s="664"/>
      <c r="M22" s="664"/>
      <c r="N22" s="664"/>
      <c r="O22" s="664"/>
      <c r="P22" s="664"/>
      <c r="Q22" s="665"/>
      <c r="R22" s="629">
        <v>7817</v>
      </c>
      <c r="S22" s="630"/>
      <c r="T22" s="630"/>
      <c r="U22" s="630"/>
      <c r="V22" s="630"/>
      <c r="W22" s="630"/>
      <c r="X22" s="630"/>
      <c r="Y22" s="631"/>
      <c r="Z22" s="632">
        <v>0.1</v>
      </c>
      <c r="AA22" s="632"/>
      <c r="AB22" s="632"/>
      <c r="AC22" s="632"/>
      <c r="AD22" s="633" t="s">
        <v>127</v>
      </c>
      <c r="AE22" s="633"/>
      <c r="AF22" s="633"/>
      <c r="AG22" s="633"/>
      <c r="AH22" s="633"/>
      <c r="AI22" s="633"/>
      <c r="AJ22" s="633"/>
      <c r="AK22" s="633"/>
      <c r="AL22" s="634" t="s">
        <v>182</v>
      </c>
      <c r="AM22" s="635"/>
      <c r="AN22" s="635"/>
      <c r="AO22" s="636"/>
      <c r="AP22" s="648" t="s">
        <v>280</v>
      </c>
      <c r="AQ22" s="649"/>
      <c r="AR22" s="649"/>
      <c r="AS22" s="649"/>
      <c r="AT22" s="649"/>
      <c r="AU22" s="649"/>
      <c r="AV22" s="649"/>
      <c r="AW22" s="649"/>
      <c r="AX22" s="649"/>
      <c r="AY22" s="649"/>
      <c r="AZ22" s="649"/>
      <c r="BA22" s="649"/>
      <c r="BB22" s="649"/>
      <c r="BC22" s="649"/>
      <c r="BD22" s="649"/>
      <c r="BE22" s="649"/>
      <c r="BF22" s="650"/>
      <c r="BG22" s="629" t="s">
        <v>234</v>
      </c>
      <c r="BH22" s="630"/>
      <c r="BI22" s="630"/>
      <c r="BJ22" s="630"/>
      <c r="BK22" s="630"/>
      <c r="BL22" s="630"/>
      <c r="BM22" s="630"/>
      <c r="BN22" s="631"/>
      <c r="BO22" s="632" t="s">
        <v>127</v>
      </c>
      <c r="BP22" s="632"/>
      <c r="BQ22" s="632"/>
      <c r="BR22" s="632"/>
      <c r="BS22" s="633" t="s">
        <v>234</v>
      </c>
      <c r="BT22" s="633"/>
      <c r="BU22" s="633"/>
      <c r="BV22" s="633"/>
      <c r="BW22" s="633"/>
      <c r="BX22" s="633"/>
      <c r="BY22" s="633"/>
      <c r="BZ22" s="633"/>
      <c r="CA22" s="633"/>
      <c r="CB22" s="637"/>
      <c r="CD22" s="611" t="s">
        <v>281</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282</v>
      </c>
      <c r="C23" s="627"/>
      <c r="D23" s="627"/>
      <c r="E23" s="627"/>
      <c r="F23" s="627"/>
      <c r="G23" s="627"/>
      <c r="H23" s="627"/>
      <c r="I23" s="627"/>
      <c r="J23" s="627"/>
      <c r="K23" s="627"/>
      <c r="L23" s="627"/>
      <c r="M23" s="627"/>
      <c r="N23" s="627"/>
      <c r="O23" s="627"/>
      <c r="P23" s="627"/>
      <c r="Q23" s="628"/>
      <c r="R23" s="629">
        <v>2914287</v>
      </c>
      <c r="S23" s="630"/>
      <c r="T23" s="630"/>
      <c r="U23" s="630"/>
      <c r="V23" s="630"/>
      <c r="W23" s="630"/>
      <c r="X23" s="630"/>
      <c r="Y23" s="631"/>
      <c r="Z23" s="632">
        <v>50.7</v>
      </c>
      <c r="AA23" s="632"/>
      <c r="AB23" s="632"/>
      <c r="AC23" s="632"/>
      <c r="AD23" s="633">
        <v>2695722</v>
      </c>
      <c r="AE23" s="633"/>
      <c r="AF23" s="633"/>
      <c r="AG23" s="633"/>
      <c r="AH23" s="633"/>
      <c r="AI23" s="633"/>
      <c r="AJ23" s="633"/>
      <c r="AK23" s="633"/>
      <c r="AL23" s="634">
        <v>77.599999999999994</v>
      </c>
      <c r="AM23" s="635"/>
      <c r="AN23" s="635"/>
      <c r="AO23" s="636"/>
      <c r="AP23" s="648" t="s">
        <v>283</v>
      </c>
      <c r="AQ23" s="649"/>
      <c r="AR23" s="649"/>
      <c r="AS23" s="649"/>
      <c r="AT23" s="649"/>
      <c r="AU23" s="649"/>
      <c r="AV23" s="649"/>
      <c r="AW23" s="649"/>
      <c r="AX23" s="649"/>
      <c r="AY23" s="649"/>
      <c r="AZ23" s="649"/>
      <c r="BA23" s="649"/>
      <c r="BB23" s="649"/>
      <c r="BC23" s="649"/>
      <c r="BD23" s="649"/>
      <c r="BE23" s="649"/>
      <c r="BF23" s="650"/>
      <c r="BG23" s="629" t="s">
        <v>182</v>
      </c>
      <c r="BH23" s="630"/>
      <c r="BI23" s="630"/>
      <c r="BJ23" s="630"/>
      <c r="BK23" s="630"/>
      <c r="BL23" s="630"/>
      <c r="BM23" s="630"/>
      <c r="BN23" s="631"/>
      <c r="BO23" s="632" t="s">
        <v>127</v>
      </c>
      <c r="BP23" s="632"/>
      <c r="BQ23" s="632"/>
      <c r="BR23" s="632"/>
      <c r="BS23" s="633" t="s">
        <v>127</v>
      </c>
      <c r="BT23" s="633"/>
      <c r="BU23" s="633"/>
      <c r="BV23" s="633"/>
      <c r="BW23" s="633"/>
      <c r="BX23" s="633"/>
      <c r="BY23" s="633"/>
      <c r="BZ23" s="633"/>
      <c r="CA23" s="633"/>
      <c r="CB23" s="637"/>
      <c r="CD23" s="611" t="s">
        <v>222</v>
      </c>
      <c r="CE23" s="612"/>
      <c r="CF23" s="612"/>
      <c r="CG23" s="612"/>
      <c r="CH23" s="612"/>
      <c r="CI23" s="612"/>
      <c r="CJ23" s="612"/>
      <c r="CK23" s="612"/>
      <c r="CL23" s="612"/>
      <c r="CM23" s="612"/>
      <c r="CN23" s="612"/>
      <c r="CO23" s="612"/>
      <c r="CP23" s="612"/>
      <c r="CQ23" s="613"/>
      <c r="CR23" s="611" t="s">
        <v>284</v>
      </c>
      <c r="CS23" s="612"/>
      <c r="CT23" s="612"/>
      <c r="CU23" s="612"/>
      <c r="CV23" s="612"/>
      <c r="CW23" s="612"/>
      <c r="CX23" s="612"/>
      <c r="CY23" s="613"/>
      <c r="CZ23" s="611" t="s">
        <v>285</v>
      </c>
      <c r="DA23" s="612"/>
      <c r="DB23" s="612"/>
      <c r="DC23" s="613"/>
      <c r="DD23" s="611" t="s">
        <v>286</v>
      </c>
      <c r="DE23" s="612"/>
      <c r="DF23" s="612"/>
      <c r="DG23" s="612"/>
      <c r="DH23" s="612"/>
      <c r="DI23" s="612"/>
      <c r="DJ23" s="612"/>
      <c r="DK23" s="613"/>
      <c r="DL23" s="660" t="s">
        <v>287</v>
      </c>
      <c r="DM23" s="661"/>
      <c r="DN23" s="661"/>
      <c r="DO23" s="661"/>
      <c r="DP23" s="661"/>
      <c r="DQ23" s="661"/>
      <c r="DR23" s="661"/>
      <c r="DS23" s="661"/>
      <c r="DT23" s="661"/>
      <c r="DU23" s="661"/>
      <c r="DV23" s="662"/>
      <c r="DW23" s="611" t="s">
        <v>288</v>
      </c>
      <c r="DX23" s="612"/>
      <c r="DY23" s="612"/>
      <c r="DZ23" s="612"/>
      <c r="EA23" s="612"/>
      <c r="EB23" s="612"/>
      <c r="EC23" s="613"/>
    </row>
    <row r="24" spans="2:133" ht="11.25" customHeight="1" x14ac:dyDescent="0.15">
      <c r="B24" s="626" t="s">
        <v>289</v>
      </c>
      <c r="C24" s="627"/>
      <c r="D24" s="627"/>
      <c r="E24" s="627"/>
      <c r="F24" s="627"/>
      <c r="G24" s="627"/>
      <c r="H24" s="627"/>
      <c r="I24" s="627"/>
      <c r="J24" s="627"/>
      <c r="K24" s="627"/>
      <c r="L24" s="627"/>
      <c r="M24" s="627"/>
      <c r="N24" s="627"/>
      <c r="O24" s="627"/>
      <c r="P24" s="627"/>
      <c r="Q24" s="628"/>
      <c r="R24" s="629">
        <v>2695722</v>
      </c>
      <c r="S24" s="630"/>
      <c r="T24" s="630"/>
      <c r="U24" s="630"/>
      <c r="V24" s="630"/>
      <c r="W24" s="630"/>
      <c r="X24" s="630"/>
      <c r="Y24" s="631"/>
      <c r="Z24" s="632">
        <v>46.9</v>
      </c>
      <c r="AA24" s="632"/>
      <c r="AB24" s="632"/>
      <c r="AC24" s="632"/>
      <c r="AD24" s="633">
        <v>2695722</v>
      </c>
      <c r="AE24" s="633"/>
      <c r="AF24" s="633"/>
      <c r="AG24" s="633"/>
      <c r="AH24" s="633"/>
      <c r="AI24" s="633"/>
      <c r="AJ24" s="633"/>
      <c r="AK24" s="633"/>
      <c r="AL24" s="634">
        <v>77.599999999999994</v>
      </c>
      <c r="AM24" s="635"/>
      <c r="AN24" s="635"/>
      <c r="AO24" s="636"/>
      <c r="AP24" s="648" t="s">
        <v>290</v>
      </c>
      <c r="AQ24" s="649"/>
      <c r="AR24" s="649"/>
      <c r="AS24" s="649"/>
      <c r="AT24" s="649"/>
      <c r="AU24" s="649"/>
      <c r="AV24" s="649"/>
      <c r="AW24" s="649"/>
      <c r="AX24" s="649"/>
      <c r="AY24" s="649"/>
      <c r="AZ24" s="649"/>
      <c r="BA24" s="649"/>
      <c r="BB24" s="649"/>
      <c r="BC24" s="649"/>
      <c r="BD24" s="649"/>
      <c r="BE24" s="649"/>
      <c r="BF24" s="650"/>
      <c r="BG24" s="629" t="s">
        <v>127</v>
      </c>
      <c r="BH24" s="630"/>
      <c r="BI24" s="630"/>
      <c r="BJ24" s="630"/>
      <c r="BK24" s="630"/>
      <c r="BL24" s="630"/>
      <c r="BM24" s="630"/>
      <c r="BN24" s="631"/>
      <c r="BO24" s="632" t="s">
        <v>234</v>
      </c>
      <c r="BP24" s="632"/>
      <c r="BQ24" s="632"/>
      <c r="BR24" s="632"/>
      <c r="BS24" s="633" t="s">
        <v>127</v>
      </c>
      <c r="BT24" s="633"/>
      <c r="BU24" s="633"/>
      <c r="BV24" s="633"/>
      <c r="BW24" s="633"/>
      <c r="BX24" s="633"/>
      <c r="BY24" s="633"/>
      <c r="BZ24" s="633"/>
      <c r="CA24" s="633"/>
      <c r="CB24" s="637"/>
      <c r="CD24" s="640" t="s">
        <v>291</v>
      </c>
      <c r="CE24" s="641"/>
      <c r="CF24" s="641"/>
      <c r="CG24" s="641"/>
      <c r="CH24" s="641"/>
      <c r="CI24" s="641"/>
      <c r="CJ24" s="641"/>
      <c r="CK24" s="641"/>
      <c r="CL24" s="641"/>
      <c r="CM24" s="641"/>
      <c r="CN24" s="641"/>
      <c r="CO24" s="641"/>
      <c r="CP24" s="641"/>
      <c r="CQ24" s="642"/>
      <c r="CR24" s="618">
        <v>2176319</v>
      </c>
      <c r="CS24" s="619"/>
      <c r="CT24" s="619"/>
      <c r="CU24" s="619"/>
      <c r="CV24" s="619"/>
      <c r="CW24" s="619"/>
      <c r="CX24" s="619"/>
      <c r="CY24" s="620"/>
      <c r="CZ24" s="623">
        <v>39.4</v>
      </c>
      <c r="DA24" s="624"/>
      <c r="DB24" s="624"/>
      <c r="DC24" s="643"/>
      <c r="DD24" s="666">
        <v>1746974</v>
      </c>
      <c r="DE24" s="619"/>
      <c r="DF24" s="619"/>
      <c r="DG24" s="619"/>
      <c r="DH24" s="619"/>
      <c r="DI24" s="619"/>
      <c r="DJ24" s="619"/>
      <c r="DK24" s="620"/>
      <c r="DL24" s="666">
        <v>1685203</v>
      </c>
      <c r="DM24" s="619"/>
      <c r="DN24" s="619"/>
      <c r="DO24" s="619"/>
      <c r="DP24" s="619"/>
      <c r="DQ24" s="619"/>
      <c r="DR24" s="619"/>
      <c r="DS24" s="619"/>
      <c r="DT24" s="619"/>
      <c r="DU24" s="619"/>
      <c r="DV24" s="620"/>
      <c r="DW24" s="623">
        <v>47</v>
      </c>
      <c r="DX24" s="624"/>
      <c r="DY24" s="624"/>
      <c r="DZ24" s="624"/>
      <c r="EA24" s="624"/>
      <c r="EB24" s="624"/>
      <c r="EC24" s="625"/>
    </row>
    <row r="25" spans="2:133" ht="11.25" customHeight="1" x14ac:dyDescent="0.15">
      <c r="B25" s="626" t="s">
        <v>292</v>
      </c>
      <c r="C25" s="627"/>
      <c r="D25" s="627"/>
      <c r="E25" s="627"/>
      <c r="F25" s="627"/>
      <c r="G25" s="627"/>
      <c r="H25" s="627"/>
      <c r="I25" s="627"/>
      <c r="J25" s="627"/>
      <c r="K25" s="627"/>
      <c r="L25" s="627"/>
      <c r="M25" s="627"/>
      <c r="N25" s="627"/>
      <c r="O25" s="627"/>
      <c r="P25" s="627"/>
      <c r="Q25" s="628"/>
      <c r="R25" s="629">
        <v>207227</v>
      </c>
      <c r="S25" s="630"/>
      <c r="T25" s="630"/>
      <c r="U25" s="630"/>
      <c r="V25" s="630"/>
      <c r="W25" s="630"/>
      <c r="X25" s="630"/>
      <c r="Y25" s="631"/>
      <c r="Z25" s="632">
        <v>3.6</v>
      </c>
      <c r="AA25" s="632"/>
      <c r="AB25" s="632"/>
      <c r="AC25" s="632"/>
      <c r="AD25" s="633" t="s">
        <v>127</v>
      </c>
      <c r="AE25" s="633"/>
      <c r="AF25" s="633"/>
      <c r="AG25" s="633"/>
      <c r="AH25" s="633"/>
      <c r="AI25" s="633"/>
      <c r="AJ25" s="633"/>
      <c r="AK25" s="633"/>
      <c r="AL25" s="634" t="s">
        <v>127</v>
      </c>
      <c r="AM25" s="635"/>
      <c r="AN25" s="635"/>
      <c r="AO25" s="636"/>
      <c r="AP25" s="648" t="s">
        <v>293</v>
      </c>
      <c r="AQ25" s="649"/>
      <c r="AR25" s="649"/>
      <c r="AS25" s="649"/>
      <c r="AT25" s="649"/>
      <c r="AU25" s="649"/>
      <c r="AV25" s="649"/>
      <c r="AW25" s="649"/>
      <c r="AX25" s="649"/>
      <c r="AY25" s="649"/>
      <c r="AZ25" s="649"/>
      <c r="BA25" s="649"/>
      <c r="BB25" s="649"/>
      <c r="BC25" s="649"/>
      <c r="BD25" s="649"/>
      <c r="BE25" s="649"/>
      <c r="BF25" s="650"/>
      <c r="BG25" s="629" t="s">
        <v>127</v>
      </c>
      <c r="BH25" s="630"/>
      <c r="BI25" s="630"/>
      <c r="BJ25" s="630"/>
      <c r="BK25" s="630"/>
      <c r="BL25" s="630"/>
      <c r="BM25" s="630"/>
      <c r="BN25" s="631"/>
      <c r="BO25" s="632" t="s">
        <v>127</v>
      </c>
      <c r="BP25" s="632"/>
      <c r="BQ25" s="632"/>
      <c r="BR25" s="632"/>
      <c r="BS25" s="633" t="s">
        <v>234</v>
      </c>
      <c r="BT25" s="633"/>
      <c r="BU25" s="633"/>
      <c r="BV25" s="633"/>
      <c r="BW25" s="633"/>
      <c r="BX25" s="633"/>
      <c r="BY25" s="633"/>
      <c r="BZ25" s="633"/>
      <c r="CA25" s="633"/>
      <c r="CB25" s="637"/>
      <c r="CD25" s="644" t="s">
        <v>294</v>
      </c>
      <c r="CE25" s="645"/>
      <c r="CF25" s="645"/>
      <c r="CG25" s="645"/>
      <c r="CH25" s="645"/>
      <c r="CI25" s="645"/>
      <c r="CJ25" s="645"/>
      <c r="CK25" s="645"/>
      <c r="CL25" s="645"/>
      <c r="CM25" s="645"/>
      <c r="CN25" s="645"/>
      <c r="CO25" s="645"/>
      <c r="CP25" s="645"/>
      <c r="CQ25" s="646"/>
      <c r="CR25" s="629">
        <v>972429</v>
      </c>
      <c r="CS25" s="669"/>
      <c r="CT25" s="669"/>
      <c r="CU25" s="669"/>
      <c r="CV25" s="669"/>
      <c r="CW25" s="669"/>
      <c r="CX25" s="669"/>
      <c r="CY25" s="670"/>
      <c r="CZ25" s="634">
        <v>17.600000000000001</v>
      </c>
      <c r="DA25" s="667"/>
      <c r="DB25" s="667"/>
      <c r="DC25" s="671"/>
      <c r="DD25" s="638">
        <v>936385</v>
      </c>
      <c r="DE25" s="669"/>
      <c r="DF25" s="669"/>
      <c r="DG25" s="669"/>
      <c r="DH25" s="669"/>
      <c r="DI25" s="669"/>
      <c r="DJ25" s="669"/>
      <c r="DK25" s="670"/>
      <c r="DL25" s="638">
        <v>876497</v>
      </c>
      <c r="DM25" s="669"/>
      <c r="DN25" s="669"/>
      <c r="DO25" s="669"/>
      <c r="DP25" s="669"/>
      <c r="DQ25" s="669"/>
      <c r="DR25" s="669"/>
      <c r="DS25" s="669"/>
      <c r="DT25" s="669"/>
      <c r="DU25" s="669"/>
      <c r="DV25" s="670"/>
      <c r="DW25" s="634">
        <v>24.4</v>
      </c>
      <c r="DX25" s="667"/>
      <c r="DY25" s="667"/>
      <c r="DZ25" s="667"/>
      <c r="EA25" s="667"/>
      <c r="EB25" s="667"/>
      <c r="EC25" s="668"/>
    </row>
    <row r="26" spans="2:133" ht="11.25" customHeight="1" x14ac:dyDescent="0.15">
      <c r="B26" s="626" t="s">
        <v>295</v>
      </c>
      <c r="C26" s="627"/>
      <c r="D26" s="627"/>
      <c r="E26" s="627"/>
      <c r="F26" s="627"/>
      <c r="G26" s="627"/>
      <c r="H26" s="627"/>
      <c r="I26" s="627"/>
      <c r="J26" s="627"/>
      <c r="K26" s="627"/>
      <c r="L26" s="627"/>
      <c r="M26" s="627"/>
      <c r="N26" s="627"/>
      <c r="O26" s="627"/>
      <c r="P26" s="627"/>
      <c r="Q26" s="628"/>
      <c r="R26" s="629">
        <v>11338</v>
      </c>
      <c r="S26" s="630"/>
      <c r="T26" s="630"/>
      <c r="U26" s="630"/>
      <c r="V26" s="630"/>
      <c r="W26" s="630"/>
      <c r="X26" s="630"/>
      <c r="Y26" s="631"/>
      <c r="Z26" s="632">
        <v>0.2</v>
      </c>
      <c r="AA26" s="632"/>
      <c r="AB26" s="632"/>
      <c r="AC26" s="632"/>
      <c r="AD26" s="633" t="s">
        <v>127</v>
      </c>
      <c r="AE26" s="633"/>
      <c r="AF26" s="633"/>
      <c r="AG26" s="633"/>
      <c r="AH26" s="633"/>
      <c r="AI26" s="633"/>
      <c r="AJ26" s="633"/>
      <c r="AK26" s="633"/>
      <c r="AL26" s="634" t="s">
        <v>234</v>
      </c>
      <c r="AM26" s="635"/>
      <c r="AN26" s="635"/>
      <c r="AO26" s="636"/>
      <c r="AP26" s="648" t="s">
        <v>296</v>
      </c>
      <c r="AQ26" s="678"/>
      <c r="AR26" s="678"/>
      <c r="AS26" s="678"/>
      <c r="AT26" s="678"/>
      <c r="AU26" s="678"/>
      <c r="AV26" s="678"/>
      <c r="AW26" s="678"/>
      <c r="AX26" s="678"/>
      <c r="AY26" s="678"/>
      <c r="AZ26" s="678"/>
      <c r="BA26" s="678"/>
      <c r="BB26" s="678"/>
      <c r="BC26" s="678"/>
      <c r="BD26" s="678"/>
      <c r="BE26" s="678"/>
      <c r="BF26" s="650"/>
      <c r="BG26" s="629" t="s">
        <v>234</v>
      </c>
      <c r="BH26" s="630"/>
      <c r="BI26" s="630"/>
      <c r="BJ26" s="630"/>
      <c r="BK26" s="630"/>
      <c r="BL26" s="630"/>
      <c r="BM26" s="630"/>
      <c r="BN26" s="631"/>
      <c r="BO26" s="632" t="s">
        <v>234</v>
      </c>
      <c r="BP26" s="632"/>
      <c r="BQ26" s="632"/>
      <c r="BR26" s="632"/>
      <c r="BS26" s="633" t="s">
        <v>182</v>
      </c>
      <c r="BT26" s="633"/>
      <c r="BU26" s="633"/>
      <c r="BV26" s="633"/>
      <c r="BW26" s="633"/>
      <c r="BX26" s="633"/>
      <c r="BY26" s="633"/>
      <c r="BZ26" s="633"/>
      <c r="CA26" s="633"/>
      <c r="CB26" s="637"/>
      <c r="CD26" s="644" t="s">
        <v>297</v>
      </c>
      <c r="CE26" s="645"/>
      <c r="CF26" s="645"/>
      <c r="CG26" s="645"/>
      <c r="CH26" s="645"/>
      <c r="CI26" s="645"/>
      <c r="CJ26" s="645"/>
      <c r="CK26" s="645"/>
      <c r="CL26" s="645"/>
      <c r="CM26" s="645"/>
      <c r="CN26" s="645"/>
      <c r="CO26" s="645"/>
      <c r="CP26" s="645"/>
      <c r="CQ26" s="646"/>
      <c r="CR26" s="629">
        <v>555287</v>
      </c>
      <c r="CS26" s="630"/>
      <c r="CT26" s="630"/>
      <c r="CU26" s="630"/>
      <c r="CV26" s="630"/>
      <c r="CW26" s="630"/>
      <c r="CX26" s="630"/>
      <c r="CY26" s="631"/>
      <c r="CZ26" s="634">
        <v>10.1</v>
      </c>
      <c r="DA26" s="667"/>
      <c r="DB26" s="667"/>
      <c r="DC26" s="671"/>
      <c r="DD26" s="638">
        <v>535053</v>
      </c>
      <c r="DE26" s="630"/>
      <c r="DF26" s="630"/>
      <c r="DG26" s="630"/>
      <c r="DH26" s="630"/>
      <c r="DI26" s="630"/>
      <c r="DJ26" s="630"/>
      <c r="DK26" s="631"/>
      <c r="DL26" s="638" t="s">
        <v>182</v>
      </c>
      <c r="DM26" s="630"/>
      <c r="DN26" s="630"/>
      <c r="DO26" s="630"/>
      <c r="DP26" s="630"/>
      <c r="DQ26" s="630"/>
      <c r="DR26" s="630"/>
      <c r="DS26" s="630"/>
      <c r="DT26" s="630"/>
      <c r="DU26" s="630"/>
      <c r="DV26" s="631"/>
      <c r="DW26" s="634" t="s">
        <v>234</v>
      </c>
      <c r="DX26" s="667"/>
      <c r="DY26" s="667"/>
      <c r="DZ26" s="667"/>
      <c r="EA26" s="667"/>
      <c r="EB26" s="667"/>
      <c r="EC26" s="668"/>
    </row>
    <row r="27" spans="2:133" ht="11.25" customHeight="1" x14ac:dyDescent="0.15">
      <c r="B27" s="626" t="s">
        <v>298</v>
      </c>
      <c r="C27" s="627"/>
      <c r="D27" s="627"/>
      <c r="E27" s="627"/>
      <c r="F27" s="627"/>
      <c r="G27" s="627"/>
      <c r="H27" s="627"/>
      <c r="I27" s="627"/>
      <c r="J27" s="627"/>
      <c r="K27" s="627"/>
      <c r="L27" s="627"/>
      <c r="M27" s="627"/>
      <c r="N27" s="627"/>
      <c r="O27" s="627"/>
      <c r="P27" s="627"/>
      <c r="Q27" s="628"/>
      <c r="R27" s="629">
        <v>3648409</v>
      </c>
      <c r="S27" s="630"/>
      <c r="T27" s="630"/>
      <c r="U27" s="630"/>
      <c r="V27" s="630"/>
      <c r="W27" s="630"/>
      <c r="X27" s="630"/>
      <c r="Y27" s="631"/>
      <c r="Z27" s="632">
        <v>63.5</v>
      </c>
      <c r="AA27" s="632"/>
      <c r="AB27" s="632"/>
      <c r="AC27" s="632"/>
      <c r="AD27" s="633">
        <v>3429844</v>
      </c>
      <c r="AE27" s="633"/>
      <c r="AF27" s="633"/>
      <c r="AG27" s="633"/>
      <c r="AH27" s="633"/>
      <c r="AI27" s="633"/>
      <c r="AJ27" s="633"/>
      <c r="AK27" s="633"/>
      <c r="AL27" s="634">
        <v>98.8</v>
      </c>
      <c r="AM27" s="635"/>
      <c r="AN27" s="635"/>
      <c r="AO27" s="636"/>
      <c r="AP27" s="626" t="s">
        <v>299</v>
      </c>
      <c r="AQ27" s="627"/>
      <c r="AR27" s="627"/>
      <c r="AS27" s="627"/>
      <c r="AT27" s="627"/>
      <c r="AU27" s="627"/>
      <c r="AV27" s="627"/>
      <c r="AW27" s="627"/>
      <c r="AX27" s="627"/>
      <c r="AY27" s="627"/>
      <c r="AZ27" s="627"/>
      <c r="BA27" s="627"/>
      <c r="BB27" s="627"/>
      <c r="BC27" s="627"/>
      <c r="BD27" s="627"/>
      <c r="BE27" s="627"/>
      <c r="BF27" s="628"/>
      <c r="BG27" s="629">
        <v>509798</v>
      </c>
      <c r="BH27" s="630"/>
      <c r="BI27" s="630"/>
      <c r="BJ27" s="630"/>
      <c r="BK27" s="630"/>
      <c r="BL27" s="630"/>
      <c r="BM27" s="630"/>
      <c r="BN27" s="631"/>
      <c r="BO27" s="632">
        <v>100</v>
      </c>
      <c r="BP27" s="632"/>
      <c r="BQ27" s="632"/>
      <c r="BR27" s="632"/>
      <c r="BS27" s="633" t="s">
        <v>182</v>
      </c>
      <c r="BT27" s="633"/>
      <c r="BU27" s="633"/>
      <c r="BV27" s="633"/>
      <c r="BW27" s="633"/>
      <c r="BX27" s="633"/>
      <c r="BY27" s="633"/>
      <c r="BZ27" s="633"/>
      <c r="CA27" s="633"/>
      <c r="CB27" s="637"/>
      <c r="CD27" s="644" t="s">
        <v>300</v>
      </c>
      <c r="CE27" s="645"/>
      <c r="CF27" s="645"/>
      <c r="CG27" s="645"/>
      <c r="CH27" s="645"/>
      <c r="CI27" s="645"/>
      <c r="CJ27" s="645"/>
      <c r="CK27" s="645"/>
      <c r="CL27" s="645"/>
      <c r="CM27" s="645"/>
      <c r="CN27" s="645"/>
      <c r="CO27" s="645"/>
      <c r="CP27" s="645"/>
      <c r="CQ27" s="646"/>
      <c r="CR27" s="629">
        <v>480791</v>
      </c>
      <c r="CS27" s="669"/>
      <c r="CT27" s="669"/>
      <c r="CU27" s="669"/>
      <c r="CV27" s="669"/>
      <c r="CW27" s="669"/>
      <c r="CX27" s="669"/>
      <c r="CY27" s="670"/>
      <c r="CZ27" s="634">
        <v>8.6999999999999993</v>
      </c>
      <c r="DA27" s="667"/>
      <c r="DB27" s="667"/>
      <c r="DC27" s="671"/>
      <c r="DD27" s="638">
        <v>103017</v>
      </c>
      <c r="DE27" s="669"/>
      <c r="DF27" s="669"/>
      <c r="DG27" s="669"/>
      <c r="DH27" s="669"/>
      <c r="DI27" s="669"/>
      <c r="DJ27" s="669"/>
      <c r="DK27" s="670"/>
      <c r="DL27" s="638">
        <v>101134</v>
      </c>
      <c r="DM27" s="669"/>
      <c r="DN27" s="669"/>
      <c r="DO27" s="669"/>
      <c r="DP27" s="669"/>
      <c r="DQ27" s="669"/>
      <c r="DR27" s="669"/>
      <c r="DS27" s="669"/>
      <c r="DT27" s="669"/>
      <c r="DU27" s="669"/>
      <c r="DV27" s="670"/>
      <c r="DW27" s="634">
        <v>2.8</v>
      </c>
      <c r="DX27" s="667"/>
      <c r="DY27" s="667"/>
      <c r="DZ27" s="667"/>
      <c r="EA27" s="667"/>
      <c r="EB27" s="667"/>
      <c r="EC27" s="668"/>
    </row>
    <row r="28" spans="2:133" ht="11.25" customHeight="1" x14ac:dyDescent="0.15">
      <c r="B28" s="626" t="s">
        <v>301</v>
      </c>
      <c r="C28" s="627"/>
      <c r="D28" s="627"/>
      <c r="E28" s="627"/>
      <c r="F28" s="627"/>
      <c r="G28" s="627"/>
      <c r="H28" s="627"/>
      <c r="I28" s="627"/>
      <c r="J28" s="627"/>
      <c r="K28" s="627"/>
      <c r="L28" s="627"/>
      <c r="M28" s="627"/>
      <c r="N28" s="627"/>
      <c r="O28" s="627"/>
      <c r="P28" s="627"/>
      <c r="Q28" s="628"/>
      <c r="R28" s="629">
        <v>475</v>
      </c>
      <c r="S28" s="630"/>
      <c r="T28" s="630"/>
      <c r="U28" s="630"/>
      <c r="V28" s="630"/>
      <c r="W28" s="630"/>
      <c r="X28" s="630"/>
      <c r="Y28" s="631"/>
      <c r="Z28" s="632">
        <v>0</v>
      </c>
      <c r="AA28" s="632"/>
      <c r="AB28" s="632"/>
      <c r="AC28" s="632"/>
      <c r="AD28" s="633">
        <v>475</v>
      </c>
      <c r="AE28" s="633"/>
      <c r="AF28" s="633"/>
      <c r="AG28" s="633"/>
      <c r="AH28" s="633"/>
      <c r="AI28" s="633"/>
      <c r="AJ28" s="633"/>
      <c r="AK28" s="633"/>
      <c r="AL28" s="634">
        <v>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302</v>
      </c>
      <c r="CE28" s="645"/>
      <c r="CF28" s="645"/>
      <c r="CG28" s="645"/>
      <c r="CH28" s="645"/>
      <c r="CI28" s="645"/>
      <c r="CJ28" s="645"/>
      <c r="CK28" s="645"/>
      <c r="CL28" s="645"/>
      <c r="CM28" s="645"/>
      <c r="CN28" s="645"/>
      <c r="CO28" s="645"/>
      <c r="CP28" s="645"/>
      <c r="CQ28" s="646"/>
      <c r="CR28" s="629">
        <v>723099</v>
      </c>
      <c r="CS28" s="630"/>
      <c r="CT28" s="630"/>
      <c r="CU28" s="630"/>
      <c r="CV28" s="630"/>
      <c r="CW28" s="630"/>
      <c r="CX28" s="630"/>
      <c r="CY28" s="631"/>
      <c r="CZ28" s="634">
        <v>13.1</v>
      </c>
      <c r="DA28" s="667"/>
      <c r="DB28" s="667"/>
      <c r="DC28" s="671"/>
      <c r="DD28" s="638">
        <v>707572</v>
      </c>
      <c r="DE28" s="630"/>
      <c r="DF28" s="630"/>
      <c r="DG28" s="630"/>
      <c r="DH28" s="630"/>
      <c r="DI28" s="630"/>
      <c r="DJ28" s="630"/>
      <c r="DK28" s="631"/>
      <c r="DL28" s="638">
        <v>707572</v>
      </c>
      <c r="DM28" s="630"/>
      <c r="DN28" s="630"/>
      <c r="DO28" s="630"/>
      <c r="DP28" s="630"/>
      <c r="DQ28" s="630"/>
      <c r="DR28" s="630"/>
      <c r="DS28" s="630"/>
      <c r="DT28" s="630"/>
      <c r="DU28" s="630"/>
      <c r="DV28" s="631"/>
      <c r="DW28" s="634">
        <v>19.7</v>
      </c>
      <c r="DX28" s="667"/>
      <c r="DY28" s="667"/>
      <c r="DZ28" s="667"/>
      <c r="EA28" s="667"/>
      <c r="EB28" s="667"/>
      <c r="EC28" s="668"/>
    </row>
    <row r="29" spans="2:133" ht="11.25" customHeight="1" x14ac:dyDescent="0.15">
      <c r="B29" s="626" t="s">
        <v>303</v>
      </c>
      <c r="C29" s="627"/>
      <c r="D29" s="627"/>
      <c r="E29" s="627"/>
      <c r="F29" s="627"/>
      <c r="G29" s="627"/>
      <c r="H29" s="627"/>
      <c r="I29" s="627"/>
      <c r="J29" s="627"/>
      <c r="K29" s="627"/>
      <c r="L29" s="627"/>
      <c r="M29" s="627"/>
      <c r="N29" s="627"/>
      <c r="O29" s="627"/>
      <c r="P29" s="627"/>
      <c r="Q29" s="628"/>
      <c r="R29" s="629">
        <v>8779</v>
      </c>
      <c r="S29" s="630"/>
      <c r="T29" s="630"/>
      <c r="U29" s="630"/>
      <c r="V29" s="630"/>
      <c r="W29" s="630"/>
      <c r="X29" s="630"/>
      <c r="Y29" s="631"/>
      <c r="Z29" s="632">
        <v>0.2</v>
      </c>
      <c r="AA29" s="632"/>
      <c r="AB29" s="632"/>
      <c r="AC29" s="632"/>
      <c r="AD29" s="633" t="s">
        <v>182</v>
      </c>
      <c r="AE29" s="633"/>
      <c r="AF29" s="633"/>
      <c r="AG29" s="633"/>
      <c r="AH29" s="633"/>
      <c r="AI29" s="633"/>
      <c r="AJ29" s="633"/>
      <c r="AK29" s="633"/>
      <c r="AL29" s="634" t="s">
        <v>127</v>
      </c>
      <c r="AM29" s="635"/>
      <c r="AN29" s="635"/>
      <c r="AO29" s="636"/>
      <c r="AP29" s="681"/>
      <c r="AQ29" s="682"/>
      <c r="AR29" s="682"/>
      <c r="AS29" s="682"/>
      <c r="AT29" s="682"/>
      <c r="AU29" s="682"/>
      <c r="AV29" s="682"/>
      <c r="AW29" s="682"/>
      <c r="AX29" s="682"/>
      <c r="AY29" s="682"/>
      <c r="AZ29" s="682"/>
      <c r="BA29" s="682"/>
      <c r="BB29" s="682"/>
      <c r="BC29" s="682"/>
      <c r="BD29" s="682"/>
      <c r="BE29" s="682"/>
      <c r="BF29" s="683"/>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2" t="s">
        <v>304</v>
      </c>
      <c r="CE29" s="673"/>
      <c r="CF29" s="644" t="s">
        <v>305</v>
      </c>
      <c r="CG29" s="645"/>
      <c r="CH29" s="645"/>
      <c r="CI29" s="645"/>
      <c r="CJ29" s="645"/>
      <c r="CK29" s="645"/>
      <c r="CL29" s="645"/>
      <c r="CM29" s="645"/>
      <c r="CN29" s="645"/>
      <c r="CO29" s="645"/>
      <c r="CP29" s="645"/>
      <c r="CQ29" s="646"/>
      <c r="CR29" s="629">
        <v>723099</v>
      </c>
      <c r="CS29" s="669"/>
      <c r="CT29" s="669"/>
      <c r="CU29" s="669"/>
      <c r="CV29" s="669"/>
      <c r="CW29" s="669"/>
      <c r="CX29" s="669"/>
      <c r="CY29" s="670"/>
      <c r="CZ29" s="634">
        <v>13.1</v>
      </c>
      <c r="DA29" s="667"/>
      <c r="DB29" s="667"/>
      <c r="DC29" s="671"/>
      <c r="DD29" s="638">
        <v>707572</v>
      </c>
      <c r="DE29" s="669"/>
      <c r="DF29" s="669"/>
      <c r="DG29" s="669"/>
      <c r="DH29" s="669"/>
      <c r="DI29" s="669"/>
      <c r="DJ29" s="669"/>
      <c r="DK29" s="670"/>
      <c r="DL29" s="638">
        <v>707572</v>
      </c>
      <c r="DM29" s="669"/>
      <c r="DN29" s="669"/>
      <c r="DO29" s="669"/>
      <c r="DP29" s="669"/>
      <c r="DQ29" s="669"/>
      <c r="DR29" s="669"/>
      <c r="DS29" s="669"/>
      <c r="DT29" s="669"/>
      <c r="DU29" s="669"/>
      <c r="DV29" s="670"/>
      <c r="DW29" s="634">
        <v>19.7</v>
      </c>
      <c r="DX29" s="667"/>
      <c r="DY29" s="667"/>
      <c r="DZ29" s="667"/>
      <c r="EA29" s="667"/>
      <c r="EB29" s="667"/>
      <c r="EC29" s="668"/>
    </row>
    <row r="30" spans="2:133" ht="11.25" customHeight="1" x14ac:dyDescent="0.15">
      <c r="B30" s="626" t="s">
        <v>306</v>
      </c>
      <c r="C30" s="627"/>
      <c r="D30" s="627"/>
      <c r="E30" s="627"/>
      <c r="F30" s="627"/>
      <c r="G30" s="627"/>
      <c r="H30" s="627"/>
      <c r="I30" s="627"/>
      <c r="J30" s="627"/>
      <c r="K30" s="627"/>
      <c r="L30" s="627"/>
      <c r="M30" s="627"/>
      <c r="N30" s="627"/>
      <c r="O30" s="627"/>
      <c r="P30" s="627"/>
      <c r="Q30" s="628"/>
      <c r="R30" s="629">
        <v>93215</v>
      </c>
      <c r="S30" s="630"/>
      <c r="T30" s="630"/>
      <c r="U30" s="630"/>
      <c r="V30" s="630"/>
      <c r="W30" s="630"/>
      <c r="X30" s="630"/>
      <c r="Y30" s="631"/>
      <c r="Z30" s="632">
        <v>1.6</v>
      </c>
      <c r="AA30" s="632"/>
      <c r="AB30" s="632"/>
      <c r="AC30" s="632"/>
      <c r="AD30" s="633">
        <v>14606</v>
      </c>
      <c r="AE30" s="633"/>
      <c r="AF30" s="633"/>
      <c r="AG30" s="633"/>
      <c r="AH30" s="633"/>
      <c r="AI30" s="633"/>
      <c r="AJ30" s="633"/>
      <c r="AK30" s="633"/>
      <c r="AL30" s="634">
        <v>0.4</v>
      </c>
      <c r="AM30" s="635"/>
      <c r="AN30" s="635"/>
      <c r="AO30" s="636"/>
      <c r="AP30" s="608" t="s">
        <v>222</v>
      </c>
      <c r="AQ30" s="609"/>
      <c r="AR30" s="609"/>
      <c r="AS30" s="609"/>
      <c r="AT30" s="609"/>
      <c r="AU30" s="609"/>
      <c r="AV30" s="609"/>
      <c r="AW30" s="609"/>
      <c r="AX30" s="609"/>
      <c r="AY30" s="609"/>
      <c r="AZ30" s="609"/>
      <c r="BA30" s="609"/>
      <c r="BB30" s="609"/>
      <c r="BC30" s="609"/>
      <c r="BD30" s="609"/>
      <c r="BE30" s="609"/>
      <c r="BF30" s="610"/>
      <c r="BG30" s="608" t="s">
        <v>307</v>
      </c>
      <c r="BH30" s="679"/>
      <c r="BI30" s="679"/>
      <c r="BJ30" s="679"/>
      <c r="BK30" s="679"/>
      <c r="BL30" s="679"/>
      <c r="BM30" s="679"/>
      <c r="BN30" s="679"/>
      <c r="BO30" s="679"/>
      <c r="BP30" s="679"/>
      <c r="BQ30" s="680"/>
      <c r="BR30" s="608" t="s">
        <v>308</v>
      </c>
      <c r="BS30" s="679"/>
      <c r="BT30" s="679"/>
      <c r="BU30" s="679"/>
      <c r="BV30" s="679"/>
      <c r="BW30" s="679"/>
      <c r="BX30" s="679"/>
      <c r="BY30" s="679"/>
      <c r="BZ30" s="679"/>
      <c r="CA30" s="679"/>
      <c r="CB30" s="680"/>
      <c r="CD30" s="674"/>
      <c r="CE30" s="675"/>
      <c r="CF30" s="644" t="s">
        <v>309</v>
      </c>
      <c r="CG30" s="645"/>
      <c r="CH30" s="645"/>
      <c r="CI30" s="645"/>
      <c r="CJ30" s="645"/>
      <c r="CK30" s="645"/>
      <c r="CL30" s="645"/>
      <c r="CM30" s="645"/>
      <c r="CN30" s="645"/>
      <c r="CO30" s="645"/>
      <c r="CP30" s="645"/>
      <c r="CQ30" s="646"/>
      <c r="CR30" s="629">
        <v>705981</v>
      </c>
      <c r="CS30" s="630"/>
      <c r="CT30" s="630"/>
      <c r="CU30" s="630"/>
      <c r="CV30" s="630"/>
      <c r="CW30" s="630"/>
      <c r="CX30" s="630"/>
      <c r="CY30" s="631"/>
      <c r="CZ30" s="634">
        <v>12.8</v>
      </c>
      <c r="DA30" s="667"/>
      <c r="DB30" s="667"/>
      <c r="DC30" s="671"/>
      <c r="DD30" s="638">
        <v>690833</v>
      </c>
      <c r="DE30" s="630"/>
      <c r="DF30" s="630"/>
      <c r="DG30" s="630"/>
      <c r="DH30" s="630"/>
      <c r="DI30" s="630"/>
      <c r="DJ30" s="630"/>
      <c r="DK30" s="631"/>
      <c r="DL30" s="638">
        <v>690833</v>
      </c>
      <c r="DM30" s="630"/>
      <c r="DN30" s="630"/>
      <c r="DO30" s="630"/>
      <c r="DP30" s="630"/>
      <c r="DQ30" s="630"/>
      <c r="DR30" s="630"/>
      <c r="DS30" s="630"/>
      <c r="DT30" s="630"/>
      <c r="DU30" s="630"/>
      <c r="DV30" s="631"/>
      <c r="DW30" s="634">
        <v>19.3</v>
      </c>
      <c r="DX30" s="667"/>
      <c r="DY30" s="667"/>
      <c r="DZ30" s="667"/>
      <c r="EA30" s="667"/>
      <c r="EB30" s="667"/>
      <c r="EC30" s="668"/>
    </row>
    <row r="31" spans="2:133" ht="11.25" customHeight="1" x14ac:dyDescent="0.15">
      <c r="B31" s="626" t="s">
        <v>310</v>
      </c>
      <c r="C31" s="627"/>
      <c r="D31" s="627"/>
      <c r="E31" s="627"/>
      <c r="F31" s="627"/>
      <c r="G31" s="627"/>
      <c r="H31" s="627"/>
      <c r="I31" s="627"/>
      <c r="J31" s="627"/>
      <c r="K31" s="627"/>
      <c r="L31" s="627"/>
      <c r="M31" s="627"/>
      <c r="N31" s="627"/>
      <c r="O31" s="627"/>
      <c r="P31" s="627"/>
      <c r="Q31" s="628"/>
      <c r="R31" s="629">
        <v>3317</v>
      </c>
      <c r="S31" s="630"/>
      <c r="T31" s="630"/>
      <c r="U31" s="630"/>
      <c r="V31" s="630"/>
      <c r="W31" s="630"/>
      <c r="X31" s="630"/>
      <c r="Y31" s="631"/>
      <c r="Z31" s="632">
        <v>0.1</v>
      </c>
      <c r="AA31" s="632"/>
      <c r="AB31" s="632"/>
      <c r="AC31" s="632"/>
      <c r="AD31" s="633">
        <v>663</v>
      </c>
      <c r="AE31" s="633"/>
      <c r="AF31" s="633"/>
      <c r="AG31" s="633"/>
      <c r="AH31" s="633"/>
      <c r="AI31" s="633"/>
      <c r="AJ31" s="633"/>
      <c r="AK31" s="633"/>
      <c r="AL31" s="634">
        <v>0</v>
      </c>
      <c r="AM31" s="635"/>
      <c r="AN31" s="635"/>
      <c r="AO31" s="636"/>
      <c r="AP31" s="686" t="s">
        <v>311</v>
      </c>
      <c r="AQ31" s="687"/>
      <c r="AR31" s="687"/>
      <c r="AS31" s="687"/>
      <c r="AT31" s="692" t="s">
        <v>312</v>
      </c>
      <c r="AU31" s="217"/>
      <c r="AV31" s="217"/>
      <c r="AW31" s="217"/>
      <c r="AX31" s="615" t="s">
        <v>187</v>
      </c>
      <c r="AY31" s="616"/>
      <c r="AZ31" s="616"/>
      <c r="BA31" s="616"/>
      <c r="BB31" s="616"/>
      <c r="BC31" s="616"/>
      <c r="BD31" s="616"/>
      <c r="BE31" s="616"/>
      <c r="BF31" s="617"/>
      <c r="BG31" s="697">
        <v>99.6</v>
      </c>
      <c r="BH31" s="684"/>
      <c r="BI31" s="684"/>
      <c r="BJ31" s="684"/>
      <c r="BK31" s="684"/>
      <c r="BL31" s="684"/>
      <c r="BM31" s="624">
        <v>96.9</v>
      </c>
      <c r="BN31" s="684"/>
      <c r="BO31" s="684"/>
      <c r="BP31" s="684"/>
      <c r="BQ31" s="685"/>
      <c r="BR31" s="697">
        <v>99.5</v>
      </c>
      <c r="BS31" s="684"/>
      <c r="BT31" s="684"/>
      <c r="BU31" s="684"/>
      <c r="BV31" s="684"/>
      <c r="BW31" s="684"/>
      <c r="BX31" s="624">
        <v>96.5</v>
      </c>
      <c r="BY31" s="684"/>
      <c r="BZ31" s="684"/>
      <c r="CA31" s="684"/>
      <c r="CB31" s="685"/>
      <c r="CD31" s="674"/>
      <c r="CE31" s="675"/>
      <c r="CF31" s="644" t="s">
        <v>313</v>
      </c>
      <c r="CG31" s="645"/>
      <c r="CH31" s="645"/>
      <c r="CI31" s="645"/>
      <c r="CJ31" s="645"/>
      <c r="CK31" s="645"/>
      <c r="CL31" s="645"/>
      <c r="CM31" s="645"/>
      <c r="CN31" s="645"/>
      <c r="CO31" s="645"/>
      <c r="CP31" s="645"/>
      <c r="CQ31" s="646"/>
      <c r="CR31" s="629">
        <v>17118</v>
      </c>
      <c r="CS31" s="669"/>
      <c r="CT31" s="669"/>
      <c r="CU31" s="669"/>
      <c r="CV31" s="669"/>
      <c r="CW31" s="669"/>
      <c r="CX31" s="669"/>
      <c r="CY31" s="670"/>
      <c r="CZ31" s="634">
        <v>0.3</v>
      </c>
      <c r="DA31" s="667"/>
      <c r="DB31" s="667"/>
      <c r="DC31" s="671"/>
      <c r="DD31" s="638">
        <v>16739</v>
      </c>
      <c r="DE31" s="669"/>
      <c r="DF31" s="669"/>
      <c r="DG31" s="669"/>
      <c r="DH31" s="669"/>
      <c r="DI31" s="669"/>
      <c r="DJ31" s="669"/>
      <c r="DK31" s="670"/>
      <c r="DL31" s="638">
        <v>16739</v>
      </c>
      <c r="DM31" s="669"/>
      <c r="DN31" s="669"/>
      <c r="DO31" s="669"/>
      <c r="DP31" s="669"/>
      <c r="DQ31" s="669"/>
      <c r="DR31" s="669"/>
      <c r="DS31" s="669"/>
      <c r="DT31" s="669"/>
      <c r="DU31" s="669"/>
      <c r="DV31" s="670"/>
      <c r="DW31" s="634">
        <v>0.5</v>
      </c>
      <c r="DX31" s="667"/>
      <c r="DY31" s="667"/>
      <c r="DZ31" s="667"/>
      <c r="EA31" s="667"/>
      <c r="EB31" s="667"/>
      <c r="EC31" s="668"/>
    </row>
    <row r="32" spans="2:133" ht="11.25" customHeight="1" x14ac:dyDescent="0.15">
      <c r="B32" s="626" t="s">
        <v>314</v>
      </c>
      <c r="C32" s="627"/>
      <c r="D32" s="627"/>
      <c r="E32" s="627"/>
      <c r="F32" s="627"/>
      <c r="G32" s="627"/>
      <c r="H32" s="627"/>
      <c r="I32" s="627"/>
      <c r="J32" s="627"/>
      <c r="K32" s="627"/>
      <c r="L32" s="627"/>
      <c r="M32" s="627"/>
      <c r="N32" s="627"/>
      <c r="O32" s="627"/>
      <c r="P32" s="627"/>
      <c r="Q32" s="628"/>
      <c r="R32" s="629">
        <v>530726</v>
      </c>
      <c r="S32" s="630"/>
      <c r="T32" s="630"/>
      <c r="U32" s="630"/>
      <c r="V32" s="630"/>
      <c r="W32" s="630"/>
      <c r="X32" s="630"/>
      <c r="Y32" s="631"/>
      <c r="Z32" s="632">
        <v>9.1999999999999993</v>
      </c>
      <c r="AA32" s="632"/>
      <c r="AB32" s="632"/>
      <c r="AC32" s="632"/>
      <c r="AD32" s="633" t="s">
        <v>182</v>
      </c>
      <c r="AE32" s="633"/>
      <c r="AF32" s="633"/>
      <c r="AG32" s="633"/>
      <c r="AH32" s="633"/>
      <c r="AI32" s="633"/>
      <c r="AJ32" s="633"/>
      <c r="AK32" s="633"/>
      <c r="AL32" s="634" t="s">
        <v>127</v>
      </c>
      <c r="AM32" s="635"/>
      <c r="AN32" s="635"/>
      <c r="AO32" s="636"/>
      <c r="AP32" s="688"/>
      <c r="AQ32" s="689"/>
      <c r="AR32" s="689"/>
      <c r="AS32" s="689"/>
      <c r="AT32" s="693"/>
      <c r="AU32" s="216" t="s">
        <v>315</v>
      </c>
      <c r="AV32" s="216"/>
      <c r="AW32" s="216"/>
      <c r="AX32" s="626" t="s">
        <v>316</v>
      </c>
      <c r="AY32" s="627"/>
      <c r="AZ32" s="627"/>
      <c r="BA32" s="627"/>
      <c r="BB32" s="627"/>
      <c r="BC32" s="627"/>
      <c r="BD32" s="627"/>
      <c r="BE32" s="627"/>
      <c r="BF32" s="628"/>
      <c r="BG32" s="698">
        <v>99.6</v>
      </c>
      <c r="BH32" s="669"/>
      <c r="BI32" s="669"/>
      <c r="BJ32" s="669"/>
      <c r="BK32" s="669"/>
      <c r="BL32" s="669"/>
      <c r="BM32" s="635">
        <v>99</v>
      </c>
      <c r="BN32" s="695"/>
      <c r="BO32" s="695"/>
      <c r="BP32" s="695"/>
      <c r="BQ32" s="696"/>
      <c r="BR32" s="698">
        <v>99.5</v>
      </c>
      <c r="BS32" s="669"/>
      <c r="BT32" s="669"/>
      <c r="BU32" s="669"/>
      <c r="BV32" s="669"/>
      <c r="BW32" s="669"/>
      <c r="BX32" s="635">
        <v>99.3</v>
      </c>
      <c r="BY32" s="695"/>
      <c r="BZ32" s="695"/>
      <c r="CA32" s="695"/>
      <c r="CB32" s="696"/>
      <c r="CD32" s="676"/>
      <c r="CE32" s="677"/>
      <c r="CF32" s="644" t="s">
        <v>317</v>
      </c>
      <c r="CG32" s="645"/>
      <c r="CH32" s="645"/>
      <c r="CI32" s="645"/>
      <c r="CJ32" s="645"/>
      <c r="CK32" s="645"/>
      <c r="CL32" s="645"/>
      <c r="CM32" s="645"/>
      <c r="CN32" s="645"/>
      <c r="CO32" s="645"/>
      <c r="CP32" s="645"/>
      <c r="CQ32" s="646"/>
      <c r="CR32" s="629" t="s">
        <v>127</v>
      </c>
      <c r="CS32" s="630"/>
      <c r="CT32" s="630"/>
      <c r="CU32" s="630"/>
      <c r="CV32" s="630"/>
      <c r="CW32" s="630"/>
      <c r="CX32" s="630"/>
      <c r="CY32" s="631"/>
      <c r="CZ32" s="634" t="s">
        <v>234</v>
      </c>
      <c r="DA32" s="667"/>
      <c r="DB32" s="667"/>
      <c r="DC32" s="671"/>
      <c r="DD32" s="638" t="s">
        <v>234</v>
      </c>
      <c r="DE32" s="630"/>
      <c r="DF32" s="630"/>
      <c r="DG32" s="630"/>
      <c r="DH32" s="630"/>
      <c r="DI32" s="630"/>
      <c r="DJ32" s="630"/>
      <c r="DK32" s="631"/>
      <c r="DL32" s="638" t="s">
        <v>127</v>
      </c>
      <c r="DM32" s="630"/>
      <c r="DN32" s="630"/>
      <c r="DO32" s="630"/>
      <c r="DP32" s="630"/>
      <c r="DQ32" s="630"/>
      <c r="DR32" s="630"/>
      <c r="DS32" s="630"/>
      <c r="DT32" s="630"/>
      <c r="DU32" s="630"/>
      <c r="DV32" s="631"/>
      <c r="DW32" s="634" t="s">
        <v>127</v>
      </c>
      <c r="DX32" s="667"/>
      <c r="DY32" s="667"/>
      <c r="DZ32" s="667"/>
      <c r="EA32" s="667"/>
      <c r="EB32" s="667"/>
      <c r="EC32" s="668"/>
    </row>
    <row r="33" spans="2:133" ht="11.25" customHeight="1" x14ac:dyDescent="0.15">
      <c r="B33" s="663" t="s">
        <v>318</v>
      </c>
      <c r="C33" s="664"/>
      <c r="D33" s="664"/>
      <c r="E33" s="664"/>
      <c r="F33" s="664"/>
      <c r="G33" s="664"/>
      <c r="H33" s="664"/>
      <c r="I33" s="664"/>
      <c r="J33" s="664"/>
      <c r="K33" s="664"/>
      <c r="L33" s="664"/>
      <c r="M33" s="664"/>
      <c r="N33" s="664"/>
      <c r="O33" s="664"/>
      <c r="P33" s="664"/>
      <c r="Q33" s="665"/>
      <c r="R33" s="629" t="s">
        <v>182</v>
      </c>
      <c r="S33" s="630"/>
      <c r="T33" s="630"/>
      <c r="U33" s="630"/>
      <c r="V33" s="630"/>
      <c r="W33" s="630"/>
      <c r="X33" s="630"/>
      <c r="Y33" s="631"/>
      <c r="Z33" s="632" t="s">
        <v>234</v>
      </c>
      <c r="AA33" s="632"/>
      <c r="AB33" s="632"/>
      <c r="AC33" s="632"/>
      <c r="AD33" s="633" t="s">
        <v>234</v>
      </c>
      <c r="AE33" s="633"/>
      <c r="AF33" s="633"/>
      <c r="AG33" s="633"/>
      <c r="AH33" s="633"/>
      <c r="AI33" s="633"/>
      <c r="AJ33" s="633"/>
      <c r="AK33" s="633"/>
      <c r="AL33" s="634" t="s">
        <v>234</v>
      </c>
      <c r="AM33" s="635"/>
      <c r="AN33" s="635"/>
      <c r="AO33" s="636"/>
      <c r="AP33" s="690"/>
      <c r="AQ33" s="691"/>
      <c r="AR33" s="691"/>
      <c r="AS33" s="691"/>
      <c r="AT33" s="694"/>
      <c r="AU33" s="218"/>
      <c r="AV33" s="218"/>
      <c r="AW33" s="218"/>
      <c r="AX33" s="681" t="s">
        <v>319</v>
      </c>
      <c r="AY33" s="682"/>
      <c r="AZ33" s="682"/>
      <c r="BA33" s="682"/>
      <c r="BB33" s="682"/>
      <c r="BC33" s="682"/>
      <c r="BD33" s="682"/>
      <c r="BE33" s="682"/>
      <c r="BF33" s="683"/>
      <c r="BG33" s="699">
        <v>99.5</v>
      </c>
      <c r="BH33" s="700"/>
      <c r="BI33" s="700"/>
      <c r="BJ33" s="700"/>
      <c r="BK33" s="700"/>
      <c r="BL33" s="700"/>
      <c r="BM33" s="701">
        <v>94.8</v>
      </c>
      <c r="BN33" s="700"/>
      <c r="BO33" s="700"/>
      <c r="BP33" s="700"/>
      <c r="BQ33" s="702"/>
      <c r="BR33" s="699">
        <v>99.4</v>
      </c>
      <c r="BS33" s="700"/>
      <c r="BT33" s="700"/>
      <c r="BU33" s="700"/>
      <c r="BV33" s="700"/>
      <c r="BW33" s="700"/>
      <c r="BX33" s="701">
        <v>94</v>
      </c>
      <c r="BY33" s="700"/>
      <c r="BZ33" s="700"/>
      <c r="CA33" s="700"/>
      <c r="CB33" s="702"/>
      <c r="CD33" s="644" t="s">
        <v>320</v>
      </c>
      <c r="CE33" s="645"/>
      <c r="CF33" s="645"/>
      <c r="CG33" s="645"/>
      <c r="CH33" s="645"/>
      <c r="CI33" s="645"/>
      <c r="CJ33" s="645"/>
      <c r="CK33" s="645"/>
      <c r="CL33" s="645"/>
      <c r="CM33" s="645"/>
      <c r="CN33" s="645"/>
      <c r="CO33" s="645"/>
      <c r="CP33" s="645"/>
      <c r="CQ33" s="646"/>
      <c r="CR33" s="629">
        <v>2846759</v>
      </c>
      <c r="CS33" s="669"/>
      <c r="CT33" s="669"/>
      <c r="CU33" s="669"/>
      <c r="CV33" s="669"/>
      <c r="CW33" s="669"/>
      <c r="CX33" s="669"/>
      <c r="CY33" s="670"/>
      <c r="CZ33" s="634">
        <v>51.6</v>
      </c>
      <c r="DA33" s="667"/>
      <c r="DB33" s="667"/>
      <c r="DC33" s="671"/>
      <c r="DD33" s="638">
        <v>1999180</v>
      </c>
      <c r="DE33" s="669"/>
      <c r="DF33" s="669"/>
      <c r="DG33" s="669"/>
      <c r="DH33" s="669"/>
      <c r="DI33" s="669"/>
      <c r="DJ33" s="669"/>
      <c r="DK33" s="670"/>
      <c r="DL33" s="638">
        <v>1177037</v>
      </c>
      <c r="DM33" s="669"/>
      <c r="DN33" s="669"/>
      <c r="DO33" s="669"/>
      <c r="DP33" s="669"/>
      <c r="DQ33" s="669"/>
      <c r="DR33" s="669"/>
      <c r="DS33" s="669"/>
      <c r="DT33" s="669"/>
      <c r="DU33" s="669"/>
      <c r="DV33" s="670"/>
      <c r="DW33" s="634">
        <v>32.799999999999997</v>
      </c>
      <c r="DX33" s="667"/>
      <c r="DY33" s="667"/>
      <c r="DZ33" s="667"/>
      <c r="EA33" s="667"/>
      <c r="EB33" s="667"/>
      <c r="EC33" s="668"/>
    </row>
    <row r="34" spans="2:133" ht="11.25" customHeight="1" x14ac:dyDescent="0.15">
      <c r="B34" s="626" t="s">
        <v>321</v>
      </c>
      <c r="C34" s="627"/>
      <c r="D34" s="627"/>
      <c r="E34" s="627"/>
      <c r="F34" s="627"/>
      <c r="G34" s="627"/>
      <c r="H34" s="627"/>
      <c r="I34" s="627"/>
      <c r="J34" s="627"/>
      <c r="K34" s="627"/>
      <c r="L34" s="627"/>
      <c r="M34" s="627"/>
      <c r="N34" s="627"/>
      <c r="O34" s="627"/>
      <c r="P34" s="627"/>
      <c r="Q34" s="628"/>
      <c r="R34" s="629">
        <v>642068</v>
      </c>
      <c r="S34" s="630"/>
      <c r="T34" s="630"/>
      <c r="U34" s="630"/>
      <c r="V34" s="630"/>
      <c r="W34" s="630"/>
      <c r="X34" s="630"/>
      <c r="Y34" s="631"/>
      <c r="Z34" s="632">
        <v>11.2</v>
      </c>
      <c r="AA34" s="632"/>
      <c r="AB34" s="632"/>
      <c r="AC34" s="632"/>
      <c r="AD34" s="633" t="s">
        <v>234</v>
      </c>
      <c r="AE34" s="633"/>
      <c r="AF34" s="633"/>
      <c r="AG34" s="633"/>
      <c r="AH34" s="633"/>
      <c r="AI34" s="633"/>
      <c r="AJ34" s="633"/>
      <c r="AK34" s="633"/>
      <c r="AL34" s="634" t="s">
        <v>182</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322</v>
      </c>
      <c r="CE34" s="645"/>
      <c r="CF34" s="645"/>
      <c r="CG34" s="645"/>
      <c r="CH34" s="645"/>
      <c r="CI34" s="645"/>
      <c r="CJ34" s="645"/>
      <c r="CK34" s="645"/>
      <c r="CL34" s="645"/>
      <c r="CM34" s="645"/>
      <c r="CN34" s="645"/>
      <c r="CO34" s="645"/>
      <c r="CP34" s="645"/>
      <c r="CQ34" s="646"/>
      <c r="CR34" s="629">
        <v>816873</v>
      </c>
      <c r="CS34" s="630"/>
      <c r="CT34" s="630"/>
      <c r="CU34" s="630"/>
      <c r="CV34" s="630"/>
      <c r="CW34" s="630"/>
      <c r="CX34" s="630"/>
      <c r="CY34" s="631"/>
      <c r="CZ34" s="634">
        <v>14.8</v>
      </c>
      <c r="DA34" s="667"/>
      <c r="DB34" s="667"/>
      <c r="DC34" s="671"/>
      <c r="DD34" s="638">
        <v>613525</v>
      </c>
      <c r="DE34" s="630"/>
      <c r="DF34" s="630"/>
      <c r="DG34" s="630"/>
      <c r="DH34" s="630"/>
      <c r="DI34" s="630"/>
      <c r="DJ34" s="630"/>
      <c r="DK34" s="631"/>
      <c r="DL34" s="638">
        <v>394161</v>
      </c>
      <c r="DM34" s="630"/>
      <c r="DN34" s="630"/>
      <c r="DO34" s="630"/>
      <c r="DP34" s="630"/>
      <c r="DQ34" s="630"/>
      <c r="DR34" s="630"/>
      <c r="DS34" s="630"/>
      <c r="DT34" s="630"/>
      <c r="DU34" s="630"/>
      <c r="DV34" s="631"/>
      <c r="DW34" s="634">
        <v>11</v>
      </c>
      <c r="DX34" s="667"/>
      <c r="DY34" s="667"/>
      <c r="DZ34" s="667"/>
      <c r="EA34" s="667"/>
      <c r="EB34" s="667"/>
      <c r="EC34" s="668"/>
    </row>
    <row r="35" spans="2:133" ht="11.25" customHeight="1" x14ac:dyDescent="0.15">
      <c r="B35" s="626" t="s">
        <v>323</v>
      </c>
      <c r="C35" s="627"/>
      <c r="D35" s="627"/>
      <c r="E35" s="627"/>
      <c r="F35" s="627"/>
      <c r="G35" s="627"/>
      <c r="H35" s="627"/>
      <c r="I35" s="627"/>
      <c r="J35" s="627"/>
      <c r="K35" s="627"/>
      <c r="L35" s="627"/>
      <c r="M35" s="627"/>
      <c r="N35" s="627"/>
      <c r="O35" s="627"/>
      <c r="P35" s="627"/>
      <c r="Q35" s="628"/>
      <c r="R35" s="629">
        <v>67215</v>
      </c>
      <c r="S35" s="630"/>
      <c r="T35" s="630"/>
      <c r="U35" s="630"/>
      <c r="V35" s="630"/>
      <c r="W35" s="630"/>
      <c r="X35" s="630"/>
      <c r="Y35" s="631"/>
      <c r="Z35" s="632">
        <v>1.2</v>
      </c>
      <c r="AA35" s="632"/>
      <c r="AB35" s="632"/>
      <c r="AC35" s="632"/>
      <c r="AD35" s="633">
        <v>22815</v>
      </c>
      <c r="AE35" s="633"/>
      <c r="AF35" s="633"/>
      <c r="AG35" s="633"/>
      <c r="AH35" s="633"/>
      <c r="AI35" s="633"/>
      <c r="AJ35" s="633"/>
      <c r="AK35" s="633"/>
      <c r="AL35" s="634">
        <v>0.7</v>
      </c>
      <c r="AM35" s="635"/>
      <c r="AN35" s="635"/>
      <c r="AO35" s="636"/>
      <c r="AP35" s="221"/>
      <c r="AQ35" s="608" t="s">
        <v>324</v>
      </c>
      <c r="AR35" s="609"/>
      <c r="AS35" s="609"/>
      <c r="AT35" s="609"/>
      <c r="AU35" s="609"/>
      <c r="AV35" s="609"/>
      <c r="AW35" s="609"/>
      <c r="AX35" s="609"/>
      <c r="AY35" s="609"/>
      <c r="AZ35" s="609"/>
      <c r="BA35" s="609"/>
      <c r="BB35" s="609"/>
      <c r="BC35" s="609"/>
      <c r="BD35" s="609"/>
      <c r="BE35" s="609"/>
      <c r="BF35" s="610"/>
      <c r="BG35" s="608" t="s">
        <v>325</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326</v>
      </c>
      <c r="CE35" s="645"/>
      <c r="CF35" s="645"/>
      <c r="CG35" s="645"/>
      <c r="CH35" s="645"/>
      <c r="CI35" s="645"/>
      <c r="CJ35" s="645"/>
      <c r="CK35" s="645"/>
      <c r="CL35" s="645"/>
      <c r="CM35" s="645"/>
      <c r="CN35" s="645"/>
      <c r="CO35" s="645"/>
      <c r="CP35" s="645"/>
      <c r="CQ35" s="646"/>
      <c r="CR35" s="629">
        <v>75156</v>
      </c>
      <c r="CS35" s="669"/>
      <c r="CT35" s="669"/>
      <c r="CU35" s="669"/>
      <c r="CV35" s="669"/>
      <c r="CW35" s="669"/>
      <c r="CX35" s="669"/>
      <c r="CY35" s="670"/>
      <c r="CZ35" s="634">
        <v>1.4</v>
      </c>
      <c r="DA35" s="667"/>
      <c r="DB35" s="667"/>
      <c r="DC35" s="671"/>
      <c r="DD35" s="638">
        <v>67882</v>
      </c>
      <c r="DE35" s="669"/>
      <c r="DF35" s="669"/>
      <c r="DG35" s="669"/>
      <c r="DH35" s="669"/>
      <c r="DI35" s="669"/>
      <c r="DJ35" s="669"/>
      <c r="DK35" s="670"/>
      <c r="DL35" s="638">
        <v>48200</v>
      </c>
      <c r="DM35" s="669"/>
      <c r="DN35" s="669"/>
      <c r="DO35" s="669"/>
      <c r="DP35" s="669"/>
      <c r="DQ35" s="669"/>
      <c r="DR35" s="669"/>
      <c r="DS35" s="669"/>
      <c r="DT35" s="669"/>
      <c r="DU35" s="669"/>
      <c r="DV35" s="670"/>
      <c r="DW35" s="634">
        <v>1.3</v>
      </c>
      <c r="DX35" s="667"/>
      <c r="DY35" s="667"/>
      <c r="DZ35" s="667"/>
      <c r="EA35" s="667"/>
      <c r="EB35" s="667"/>
      <c r="EC35" s="668"/>
    </row>
    <row r="36" spans="2:133" ht="11.25" customHeight="1" x14ac:dyDescent="0.15">
      <c r="B36" s="626" t="s">
        <v>327</v>
      </c>
      <c r="C36" s="627"/>
      <c r="D36" s="627"/>
      <c r="E36" s="627"/>
      <c r="F36" s="627"/>
      <c r="G36" s="627"/>
      <c r="H36" s="627"/>
      <c r="I36" s="627"/>
      <c r="J36" s="627"/>
      <c r="K36" s="627"/>
      <c r="L36" s="627"/>
      <c r="M36" s="627"/>
      <c r="N36" s="627"/>
      <c r="O36" s="627"/>
      <c r="P36" s="627"/>
      <c r="Q36" s="628"/>
      <c r="R36" s="629">
        <v>63111</v>
      </c>
      <c r="S36" s="630"/>
      <c r="T36" s="630"/>
      <c r="U36" s="630"/>
      <c r="V36" s="630"/>
      <c r="W36" s="630"/>
      <c r="X36" s="630"/>
      <c r="Y36" s="631"/>
      <c r="Z36" s="632">
        <v>1.1000000000000001</v>
      </c>
      <c r="AA36" s="632"/>
      <c r="AB36" s="632"/>
      <c r="AC36" s="632"/>
      <c r="AD36" s="633" t="s">
        <v>127</v>
      </c>
      <c r="AE36" s="633"/>
      <c r="AF36" s="633"/>
      <c r="AG36" s="633"/>
      <c r="AH36" s="633"/>
      <c r="AI36" s="633"/>
      <c r="AJ36" s="633"/>
      <c r="AK36" s="633"/>
      <c r="AL36" s="634" t="s">
        <v>234</v>
      </c>
      <c r="AM36" s="635"/>
      <c r="AN36" s="635"/>
      <c r="AO36" s="636"/>
      <c r="AP36" s="221"/>
      <c r="AQ36" s="703" t="s">
        <v>328</v>
      </c>
      <c r="AR36" s="704"/>
      <c r="AS36" s="704"/>
      <c r="AT36" s="704"/>
      <c r="AU36" s="704"/>
      <c r="AV36" s="704"/>
      <c r="AW36" s="704"/>
      <c r="AX36" s="704"/>
      <c r="AY36" s="705"/>
      <c r="AZ36" s="618">
        <v>538387</v>
      </c>
      <c r="BA36" s="619"/>
      <c r="BB36" s="619"/>
      <c r="BC36" s="619"/>
      <c r="BD36" s="619"/>
      <c r="BE36" s="619"/>
      <c r="BF36" s="706"/>
      <c r="BG36" s="640" t="s">
        <v>329</v>
      </c>
      <c r="BH36" s="641"/>
      <c r="BI36" s="641"/>
      <c r="BJ36" s="641"/>
      <c r="BK36" s="641"/>
      <c r="BL36" s="641"/>
      <c r="BM36" s="641"/>
      <c r="BN36" s="641"/>
      <c r="BO36" s="641"/>
      <c r="BP36" s="641"/>
      <c r="BQ36" s="641"/>
      <c r="BR36" s="641"/>
      <c r="BS36" s="641"/>
      <c r="BT36" s="641"/>
      <c r="BU36" s="642"/>
      <c r="BV36" s="618">
        <v>68716</v>
      </c>
      <c r="BW36" s="619"/>
      <c r="BX36" s="619"/>
      <c r="BY36" s="619"/>
      <c r="BZ36" s="619"/>
      <c r="CA36" s="619"/>
      <c r="CB36" s="706"/>
      <c r="CD36" s="644" t="s">
        <v>330</v>
      </c>
      <c r="CE36" s="645"/>
      <c r="CF36" s="645"/>
      <c r="CG36" s="645"/>
      <c r="CH36" s="645"/>
      <c r="CI36" s="645"/>
      <c r="CJ36" s="645"/>
      <c r="CK36" s="645"/>
      <c r="CL36" s="645"/>
      <c r="CM36" s="645"/>
      <c r="CN36" s="645"/>
      <c r="CO36" s="645"/>
      <c r="CP36" s="645"/>
      <c r="CQ36" s="646"/>
      <c r="CR36" s="629">
        <v>1050928</v>
      </c>
      <c r="CS36" s="630"/>
      <c r="CT36" s="630"/>
      <c r="CU36" s="630"/>
      <c r="CV36" s="630"/>
      <c r="CW36" s="630"/>
      <c r="CX36" s="630"/>
      <c r="CY36" s="631"/>
      <c r="CZ36" s="634">
        <v>19</v>
      </c>
      <c r="DA36" s="667"/>
      <c r="DB36" s="667"/>
      <c r="DC36" s="671"/>
      <c r="DD36" s="638">
        <v>511065</v>
      </c>
      <c r="DE36" s="630"/>
      <c r="DF36" s="630"/>
      <c r="DG36" s="630"/>
      <c r="DH36" s="630"/>
      <c r="DI36" s="630"/>
      <c r="DJ36" s="630"/>
      <c r="DK36" s="631"/>
      <c r="DL36" s="638">
        <v>453746</v>
      </c>
      <c r="DM36" s="630"/>
      <c r="DN36" s="630"/>
      <c r="DO36" s="630"/>
      <c r="DP36" s="630"/>
      <c r="DQ36" s="630"/>
      <c r="DR36" s="630"/>
      <c r="DS36" s="630"/>
      <c r="DT36" s="630"/>
      <c r="DU36" s="630"/>
      <c r="DV36" s="631"/>
      <c r="DW36" s="634">
        <v>12.7</v>
      </c>
      <c r="DX36" s="667"/>
      <c r="DY36" s="667"/>
      <c r="DZ36" s="667"/>
      <c r="EA36" s="667"/>
      <c r="EB36" s="667"/>
      <c r="EC36" s="668"/>
    </row>
    <row r="37" spans="2:133" ht="11.25" customHeight="1" x14ac:dyDescent="0.15">
      <c r="B37" s="626" t="s">
        <v>331</v>
      </c>
      <c r="C37" s="627"/>
      <c r="D37" s="627"/>
      <c r="E37" s="627"/>
      <c r="F37" s="627"/>
      <c r="G37" s="627"/>
      <c r="H37" s="627"/>
      <c r="I37" s="627"/>
      <c r="J37" s="627"/>
      <c r="K37" s="627"/>
      <c r="L37" s="627"/>
      <c r="M37" s="627"/>
      <c r="N37" s="627"/>
      <c r="O37" s="627"/>
      <c r="P37" s="627"/>
      <c r="Q37" s="628"/>
      <c r="R37" s="629">
        <v>87937</v>
      </c>
      <c r="S37" s="630"/>
      <c r="T37" s="630"/>
      <c r="U37" s="630"/>
      <c r="V37" s="630"/>
      <c r="W37" s="630"/>
      <c r="X37" s="630"/>
      <c r="Y37" s="631"/>
      <c r="Z37" s="632">
        <v>1.5</v>
      </c>
      <c r="AA37" s="632"/>
      <c r="AB37" s="632"/>
      <c r="AC37" s="632"/>
      <c r="AD37" s="633" t="s">
        <v>127</v>
      </c>
      <c r="AE37" s="633"/>
      <c r="AF37" s="633"/>
      <c r="AG37" s="633"/>
      <c r="AH37" s="633"/>
      <c r="AI37" s="633"/>
      <c r="AJ37" s="633"/>
      <c r="AK37" s="633"/>
      <c r="AL37" s="634" t="s">
        <v>234</v>
      </c>
      <c r="AM37" s="635"/>
      <c r="AN37" s="635"/>
      <c r="AO37" s="636"/>
      <c r="AQ37" s="707" t="s">
        <v>332</v>
      </c>
      <c r="AR37" s="708"/>
      <c r="AS37" s="708"/>
      <c r="AT37" s="708"/>
      <c r="AU37" s="708"/>
      <c r="AV37" s="708"/>
      <c r="AW37" s="708"/>
      <c r="AX37" s="708"/>
      <c r="AY37" s="709"/>
      <c r="AZ37" s="629">
        <v>122052</v>
      </c>
      <c r="BA37" s="630"/>
      <c r="BB37" s="630"/>
      <c r="BC37" s="630"/>
      <c r="BD37" s="669"/>
      <c r="BE37" s="669"/>
      <c r="BF37" s="696"/>
      <c r="BG37" s="644" t="s">
        <v>333</v>
      </c>
      <c r="BH37" s="645"/>
      <c r="BI37" s="645"/>
      <c r="BJ37" s="645"/>
      <c r="BK37" s="645"/>
      <c r="BL37" s="645"/>
      <c r="BM37" s="645"/>
      <c r="BN37" s="645"/>
      <c r="BO37" s="645"/>
      <c r="BP37" s="645"/>
      <c r="BQ37" s="645"/>
      <c r="BR37" s="645"/>
      <c r="BS37" s="645"/>
      <c r="BT37" s="645"/>
      <c r="BU37" s="646"/>
      <c r="BV37" s="629">
        <v>57777</v>
      </c>
      <c r="BW37" s="630"/>
      <c r="BX37" s="630"/>
      <c r="BY37" s="630"/>
      <c r="BZ37" s="630"/>
      <c r="CA37" s="630"/>
      <c r="CB37" s="639"/>
      <c r="CD37" s="644" t="s">
        <v>334</v>
      </c>
      <c r="CE37" s="645"/>
      <c r="CF37" s="645"/>
      <c r="CG37" s="645"/>
      <c r="CH37" s="645"/>
      <c r="CI37" s="645"/>
      <c r="CJ37" s="645"/>
      <c r="CK37" s="645"/>
      <c r="CL37" s="645"/>
      <c r="CM37" s="645"/>
      <c r="CN37" s="645"/>
      <c r="CO37" s="645"/>
      <c r="CP37" s="645"/>
      <c r="CQ37" s="646"/>
      <c r="CR37" s="629">
        <v>295273</v>
      </c>
      <c r="CS37" s="669"/>
      <c r="CT37" s="669"/>
      <c r="CU37" s="669"/>
      <c r="CV37" s="669"/>
      <c r="CW37" s="669"/>
      <c r="CX37" s="669"/>
      <c r="CY37" s="670"/>
      <c r="CZ37" s="634">
        <v>5.4</v>
      </c>
      <c r="DA37" s="667"/>
      <c r="DB37" s="667"/>
      <c r="DC37" s="671"/>
      <c r="DD37" s="638">
        <v>295273</v>
      </c>
      <c r="DE37" s="669"/>
      <c r="DF37" s="669"/>
      <c r="DG37" s="669"/>
      <c r="DH37" s="669"/>
      <c r="DI37" s="669"/>
      <c r="DJ37" s="669"/>
      <c r="DK37" s="670"/>
      <c r="DL37" s="638">
        <v>295273</v>
      </c>
      <c r="DM37" s="669"/>
      <c r="DN37" s="669"/>
      <c r="DO37" s="669"/>
      <c r="DP37" s="669"/>
      <c r="DQ37" s="669"/>
      <c r="DR37" s="669"/>
      <c r="DS37" s="669"/>
      <c r="DT37" s="669"/>
      <c r="DU37" s="669"/>
      <c r="DV37" s="670"/>
      <c r="DW37" s="634">
        <v>8.1999999999999993</v>
      </c>
      <c r="DX37" s="667"/>
      <c r="DY37" s="667"/>
      <c r="DZ37" s="667"/>
      <c r="EA37" s="667"/>
      <c r="EB37" s="667"/>
      <c r="EC37" s="668"/>
    </row>
    <row r="38" spans="2:133" ht="11.25" customHeight="1" x14ac:dyDescent="0.15">
      <c r="B38" s="626" t="s">
        <v>335</v>
      </c>
      <c r="C38" s="627"/>
      <c r="D38" s="627"/>
      <c r="E38" s="627"/>
      <c r="F38" s="627"/>
      <c r="G38" s="627"/>
      <c r="H38" s="627"/>
      <c r="I38" s="627"/>
      <c r="J38" s="627"/>
      <c r="K38" s="627"/>
      <c r="L38" s="627"/>
      <c r="M38" s="627"/>
      <c r="N38" s="627"/>
      <c r="O38" s="627"/>
      <c r="P38" s="627"/>
      <c r="Q38" s="628"/>
      <c r="R38" s="629">
        <v>162537</v>
      </c>
      <c r="S38" s="630"/>
      <c r="T38" s="630"/>
      <c r="U38" s="630"/>
      <c r="V38" s="630"/>
      <c r="W38" s="630"/>
      <c r="X38" s="630"/>
      <c r="Y38" s="631"/>
      <c r="Z38" s="632">
        <v>2.8</v>
      </c>
      <c r="AA38" s="632"/>
      <c r="AB38" s="632"/>
      <c r="AC38" s="632"/>
      <c r="AD38" s="633" t="s">
        <v>127</v>
      </c>
      <c r="AE38" s="633"/>
      <c r="AF38" s="633"/>
      <c r="AG38" s="633"/>
      <c r="AH38" s="633"/>
      <c r="AI38" s="633"/>
      <c r="AJ38" s="633"/>
      <c r="AK38" s="633"/>
      <c r="AL38" s="634" t="s">
        <v>234</v>
      </c>
      <c r="AM38" s="635"/>
      <c r="AN38" s="635"/>
      <c r="AO38" s="636"/>
      <c r="AQ38" s="707" t="s">
        <v>336</v>
      </c>
      <c r="AR38" s="708"/>
      <c r="AS38" s="708"/>
      <c r="AT38" s="708"/>
      <c r="AU38" s="708"/>
      <c r="AV38" s="708"/>
      <c r="AW38" s="708"/>
      <c r="AX38" s="708"/>
      <c r="AY38" s="709"/>
      <c r="AZ38" s="629">
        <v>68704</v>
      </c>
      <c r="BA38" s="630"/>
      <c r="BB38" s="630"/>
      <c r="BC38" s="630"/>
      <c r="BD38" s="669"/>
      <c r="BE38" s="669"/>
      <c r="BF38" s="696"/>
      <c r="BG38" s="644" t="s">
        <v>337</v>
      </c>
      <c r="BH38" s="645"/>
      <c r="BI38" s="645"/>
      <c r="BJ38" s="645"/>
      <c r="BK38" s="645"/>
      <c r="BL38" s="645"/>
      <c r="BM38" s="645"/>
      <c r="BN38" s="645"/>
      <c r="BO38" s="645"/>
      <c r="BP38" s="645"/>
      <c r="BQ38" s="645"/>
      <c r="BR38" s="645"/>
      <c r="BS38" s="645"/>
      <c r="BT38" s="645"/>
      <c r="BU38" s="646"/>
      <c r="BV38" s="629">
        <v>780</v>
      </c>
      <c r="BW38" s="630"/>
      <c r="BX38" s="630"/>
      <c r="BY38" s="630"/>
      <c r="BZ38" s="630"/>
      <c r="CA38" s="630"/>
      <c r="CB38" s="639"/>
      <c r="CD38" s="644" t="s">
        <v>338</v>
      </c>
      <c r="CE38" s="645"/>
      <c r="CF38" s="645"/>
      <c r="CG38" s="645"/>
      <c r="CH38" s="645"/>
      <c r="CI38" s="645"/>
      <c r="CJ38" s="645"/>
      <c r="CK38" s="645"/>
      <c r="CL38" s="645"/>
      <c r="CM38" s="645"/>
      <c r="CN38" s="645"/>
      <c r="CO38" s="645"/>
      <c r="CP38" s="645"/>
      <c r="CQ38" s="646"/>
      <c r="CR38" s="629">
        <v>347631</v>
      </c>
      <c r="CS38" s="630"/>
      <c r="CT38" s="630"/>
      <c r="CU38" s="630"/>
      <c r="CV38" s="630"/>
      <c r="CW38" s="630"/>
      <c r="CX38" s="630"/>
      <c r="CY38" s="631"/>
      <c r="CZ38" s="634">
        <v>6.3</v>
      </c>
      <c r="DA38" s="667"/>
      <c r="DB38" s="667"/>
      <c r="DC38" s="671"/>
      <c r="DD38" s="638">
        <v>295874</v>
      </c>
      <c r="DE38" s="630"/>
      <c r="DF38" s="630"/>
      <c r="DG38" s="630"/>
      <c r="DH38" s="630"/>
      <c r="DI38" s="630"/>
      <c r="DJ38" s="630"/>
      <c r="DK38" s="631"/>
      <c r="DL38" s="638">
        <v>280930</v>
      </c>
      <c r="DM38" s="630"/>
      <c r="DN38" s="630"/>
      <c r="DO38" s="630"/>
      <c r="DP38" s="630"/>
      <c r="DQ38" s="630"/>
      <c r="DR38" s="630"/>
      <c r="DS38" s="630"/>
      <c r="DT38" s="630"/>
      <c r="DU38" s="630"/>
      <c r="DV38" s="631"/>
      <c r="DW38" s="634">
        <v>7.8</v>
      </c>
      <c r="DX38" s="667"/>
      <c r="DY38" s="667"/>
      <c r="DZ38" s="667"/>
      <c r="EA38" s="667"/>
      <c r="EB38" s="667"/>
      <c r="EC38" s="668"/>
    </row>
    <row r="39" spans="2:133" ht="11.25" customHeight="1" x14ac:dyDescent="0.15">
      <c r="B39" s="626" t="s">
        <v>339</v>
      </c>
      <c r="C39" s="627"/>
      <c r="D39" s="627"/>
      <c r="E39" s="627"/>
      <c r="F39" s="627"/>
      <c r="G39" s="627"/>
      <c r="H39" s="627"/>
      <c r="I39" s="627"/>
      <c r="J39" s="627"/>
      <c r="K39" s="627"/>
      <c r="L39" s="627"/>
      <c r="M39" s="627"/>
      <c r="N39" s="627"/>
      <c r="O39" s="627"/>
      <c r="P39" s="627"/>
      <c r="Q39" s="628"/>
      <c r="R39" s="629">
        <v>120150</v>
      </c>
      <c r="S39" s="630"/>
      <c r="T39" s="630"/>
      <c r="U39" s="630"/>
      <c r="V39" s="630"/>
      <c r="W39" s="630"/>
      <c r="X39" s="630"/>
      <c r="Y39" s="631"/>
      <c r="Z39" s="632">
        <v>2.1</v>
      </c>
      <c r="AA39" s="632"/>
      <c r="AB39" s="632"/>
      <c r="AC39" s="632"/>
      <c r="AD39" s="633">
        <v>4232</v>
      </c>
      <c r="AE39" s="633"/>
      <c r="AF39" s="633"/>
      <c r="AG39" s="633"/>
      <c r="AH39" s="633"/>
      <c r="AI39" s="633"/>
      <c r="AJ39" s="633"/>
      <c r="AK39" s="633"/>
      <c r="AL39" s="634">
        <v>0.1</v>
      </c>
      <c r="AM39" s="635"/>
      <c r="AN39" s="635"/>
      <c r="AO39" s="636"/>
      <c r="AQ39" s="707" t="s">
        <v>340</v>
      </c>
      <c r="AR39" s="708"/>
      <c r="AS39" s="708"/>
      <c r="AT39" s="708"/>
      <c r="AU39" s="708"/>
      <c r="AV39" s="708"/>
      <c r="AW39" s="708"/>
      <c r="AX39" s="708"/>
      <c r="AY39" s="709"/>
      <c r="AZ39" s="629" t="s">
        <v>127</v>
      </c>
      <c r="BA39" s="630"/>
      <c r="BB39" s="630"/>
      <c r="BC39" s="630"/>
      <c r="BD39" s="669"/>
      <c r="BE39" s="669"/>
      <c r="BF39" s="696"/>
      <c r="BG39" s="644" t="s">
        <v>341</v>
      </c>
      <c r="BH39" s="645"/>
      <c r="BI39" s="645"/>
      <c r="BJ39" s="645"/>
      <c r="BK39" s="645"/>
      <c r="BL39" s="645"/>
      <c r="BM39" s="645"/>
      <c r="BN39" s="645"/>
      <c r="BO39" s="645"/>
      <c r="BP39" s="645"/>
      <c r="BQ39" s="645"/>
      <c r="BR39" s="645"/>
      <c r="BS39" s="645"/>
      <c r="BT39" s="645"/>
      <c r="BU39" s="646"/>
      <c r="BV39" s="629">
        <v>1150</v>
      </c>
      <c r="BW39" s="630"/>
      <c r="BX39" s="630"/>
      <c r="BY39" s="630"/>
      <c r="BZ39" s="630"/>
      <c r="CA39" s="630"/>
      <c r="CB39" s="639"/>
      <c r="CD39" s="644" t="s">
        <v>342</v>
      </c>
      <c r="CE39" s="645"/>
      <c r="CF39" s="645"/>
      <c r="CG39" s="645"/>
      <c r="CH39" s="645"/>
      <c r="CI39" s="645"/>
      <c r="CJ39" s="645"/>
      <c r="CK39" s="645"/>
      <c r="CL39" s="645"/>
      <c r="CM39" s="645"/>
      <c r="CN39" s="645"/>
      <c r="CO39" s="645"/>
      <c r="CP39" s="645"/>
      <c r="CQ39" s="646"/>
      <c r="CR39" s="629">
        <v>439089</v>
      </c>
      <c r="CS39" s="669"/>
      <c r="CT39" s="669"/>
      <c r="CU39" s="669"/>
      <c r="CV39" s="669"/>
      <c r="CW39" s="669"/>
      <c r="CX39" s="669"/>
      <c r="CY39" s="670"/>
      <c r="CZ39" s="634">
        <v>8</v>
      </c>
      <c r="DA39" s="667"/>
      <c r="DB39" s="667"/>
      <c r="DC39" s="671"/>
      <c r="DD39" s="638">
        <v>397752</v>
      </c>
      <c r="DE39" s="669"/>
      <c r="DF39" s="669"/>
      <c r="DG39" s="669"/>
      <c r="DH39" s="669"/>
      <c r="DI39" s="669"/>
      <c r="DJ39" s="669"/>
      <c r="DK39" s="670"/>
      <c r="DL39" s="638" t="s">
        <v>234</v>
      </c>
      <c r="DM39" s="669"/>
      <c r="DN39" s="669"/>
      <c r="DO39" s="669"/>
      <c r="DP39" s="669"/>
      <c r="DQ39" s="669"/>
      <c r="DR39" s="669"/>
      <c r="DS39" s="669"/>
      <c r="DT39" s="669"/>
      <c r="DU39" s="669"/>
      <c r="DV39" s="670"/>
      <c r="DW39" s="634" t="s">
        <v>127</v>
      </c>
      <c r="DX39" s="667"/>
      <c r="DY39" s="667"/>
      <c r="DZ39" s="667"/>
      <c r="EA39" s="667"/>
      <c r="EB39" s="667"/>
      <c r="EC39" s="668"/>
    </row>
    <row r="40" spans="2:133" ht="11.25" customHeight="1" x14ac:dyDescent="0.15">
      <c r="B40" s="626" t="s">
        <v>343</v>
      </c>
      <c r="C40" s="627"/>
      <c r="D40" s="627"/>
      <c r="E40" s="627"/>
      <c r="F40" s="627"/>
      <c r="G40" s="627"/>
      <c r="H40" s="627"/>
      <c r="I40" s="627"/>
      <c r="J40" s="627"/>
      <c r="K40" s="627"/>
      <c r="L40" s="627"/>
      <c r="M40" s="627"/>
      <c r="N40" s="627"/>
      <c r="O40" s="627"/>
      <c r="P40" s="627"/>
      <c r="Q40" s="628"/>
      <c r="R40" s="629">
        <v>317531</v>
      </c>
      <c r="S40" s="630"/>
      <c r="T40" s="630"/>
      <c r="U40" s="630"/>
      <c r="V40" s="630"/>
      <c r="W40" s="630"/>
      <c r="X40" s="630"/>
      <c r="Y40" s="631"/>
      <c r="Z40" s="632">
        <v>5.5</v>
      </c>
      <c r="AA40" s="632"/>
      <c r="AB40" s="632"/>
      <c r="AC40" s="632"/>
      <c r="AD40" s="633" t="s">
        <v>127</v>
      </c>
      <c r="AE40" s="633"/>
      <c r="AF40" s="633"/>
      <c r="AG40" s="633"/>
      <c r="AH40" s="633"/>
      <c r="AI40" s="633"/>
      <c r="AJ40" s="633"/>
      <c r="AK40" s="633"/>
      <c r="AL40" s="634" t="s">
        <v>234</v>
      </c>
      <c r="AM40" s="635"/>
      <c r="AN40" s="635"/>
      <c r="AO40" s="636"/>
      <c r="AQ40" s="707" t="s">
        <v>344</v>
      </c>
      <c r="AR40" s="708"/>
      <c r="AS40" s="708"/>
      <c r="AT40" s="708"/>
      <c r="AU40" s="708"/>
      <c r="AV40" s="708"/>
      <c r="AW40" s="708"/>
      <c r="AX40" s="708"/>
      <c r="AY40" s="709"/>
      <c r="AZ40" s="629" t="s">
        <v>182</v>
      </c>
      <c r="BA40" s="630"/>
      <c r="BB40" s="630"/>
      <c r="BC40" s="630"/>
      <c r="BD40" s="669"/>
      <c r="BE40" s="669"/>
      <c r="BF40" s="696"/>
      <c r="BG40" s="710" t="s">
        <v>345</v>
      </c>
      <c r="BH40" s="711"/>
      <c r="BI40" s="711"/>
      <c r="BJ40" s="711"/>
      <c r="BK40" s="711"/>
      <c r="BL40" s="222"/>
      <c r="BM40" s="645" t="s">
        <v>346</v>
      </c>
      <c r="BN40" s="645"/>
      <c r="BO40" s="645"/>
      <c r="BP40" s="645"/>
      <c r="BQ40" s="645"/>
      <c r="BR40" s="645"/>
      <c r="BS40" s="645"/>
      <c r="BT40" s="645"/>
      <c r="BU40" s="646"/>
      <c r="BV40" s="629">
        <v>90</v>
      </c>
      <c r="BW40" s="630"/>
      <c r="BX40" s="630"/>
      <c r="BY40" s="630"/>
      <c r="BZ40" s="630"/>
      <c r="CA40" s="630"/>
      <c r="CB40" s="639"/>
      <c r="CD40" s="644" t="s">
        <v>347</v>
      </c>
      <c r="CE40" s="645"/>
      <c r="CF40" s="645"/>
      <c r="CG40" s="645"/>
      <c r="CH40" s="645"/>
      <c r="CI40" s="645"/>
      <c r="CJ40" s="645"/>
      <c r="CK40" s="645"/>
      <c r="CL40" s="645"/>
      <c r="CM40" s="645"/>
      <c r="CN40" s="645"/>
      <c r="CO40" s="645"/>
      <c r="CP40" s="645"/>
      <c r="CQ40" s="646"/>
      <c r="CR40" s="629">
        <v>117082</v>
      </c>
      <c r="CS40" s="630"/>
      <c r="CT40" s="630"/>
      <c r="CU40" s="630"/>
      <c r="CV40" s="630"/>
      <c r="CW40" s="630"/>
      <c r="CX40" s="630"/>
      <c r="CY40" s="631"/>
      <c r="CZ40" s="634">
        <v>2.1</v>
      </c>
      <c r="DA40" s="667"/>
      <c r="DB40" s="667"/>
      <c r="DC40" s="671"/>
      <c r="DD40" s="638">
        <v>113082</v>
      </c>
      <c r="DE40" s="630"/>
      <c r="DF40" s="630"/>
      <c r="DG40" s="630"/>
      <c r="DH40" s="630"/>
      <c r="DI40" s="630"/>
      <c r="DJ40" s="630"/>
      <c r="DK40" s="631"/>
      <c r="DL40" s="638" t="s">
        <v>127</v>
      </c>
      <c r="DM40" s="630"/>
      <c r="DN40" s="630"/>
      <c r="DO40" s="630"/>
      <c r="DP40" s="630"/>
      <c r="DQ40" s="630"/>
      <c r="DR40" s="630"/>
      <c r="DS40" s="630"/>
      <c r="DT40" s="630"/>
      <c r="DU40" s="630"/>
      <c r="DV40" s="631"/>
      <c r="DW40" s="634" t="s">
        <v>182</v>
      </c>
      <c r="DX40" s="667"/>
      <c r="DY40" s="667"/>
      <c r="DZ40" s="667"/>
      <c r="EA40" s="667"/>
      <c r="EB40" s="667"/>
      <c r="EC40" s="668"/>
    </row>
    <row r="41" spans="2:133" ht="11.25" customHeight="1" x14ac:dyDescent="0.15">
      <c r="B41" s="626" t="s">
        <v>348</v>
      </c>
      <c r="C41" s="627"/>
      <c r="D41" s="627"/>
      <c r="E41" s="627"/>
      <c r="F41" s="627"/>
      <c r="G41" s="627"/>
      <c r="H41" s="627"/>
      <c r="I41" s="627"/>
      <c r="J41" s="627"/>
      <c r="K41" s="627"/>
      <c r="L41" s="627"/>
      <c r="M41" s="627"/>
      <c r="N41" s="627"/>
      <c r="O41" s="627"/>
      <c r="P41" s="627"/>
      <c r="Q41" s="628"/>
      <c r="R41" s="629" t="s">
        <v>127</v>
      </c>
      <c r="S41" s="630"/>
      <c r="T41" s="630"/>
      <c r="U41" s="630"/>
      <c r="V41" s="630"/>
      <c r="W41" s="630"/>
      <c r="X41" s="630"/>
      <c r="Y41" s="631"/>
      <c r="Z41" s="632" t="s">
        <v>127</v>
      </c>
      <c r="AA41" s="632"/>
      <c r="AB41" s="632"/>
      <c r="AC41" s="632"/>
      <c r="AD41" s="633" t="s">
        <v>127</v>
      </c>
      <c r="AE41" s="633"/>
      <c r="AF41" s="633"/>
      <c r="AG41" s="633"/>
      <c r="AH41" s="633"/>
      <c r="AI41" s="633"/>
      <c r="AJ41" s="633"/>
      <c r="AK41" s="633"/>
      <c r="AL41" s="634" t="s">
        <v>234</v>
      </c>
      <c r="AM41" s="635"/>
      <c r="AN41" s="635"/>
      <c r="AO41" s="636"/>
      <c r="AQ41" s="707" t="s">
        <v>349</v>
      </c>
      <c r="AR41" s="708"/>
      <c r="AS41" s="708"/>
      <c r="AT41" s="708"/>
      <c r="AU41" s="708"/>
      <c r="AV41" s="708"/>
      <c r="AW41" s="708"/>
      <c r="AX41" s="708"/>
      <c r="AY41" s="709"/>
      <c r="AZ41" s="629">
        <v>76215</v>
      </c>
      <c r="BA41" s="630"/>
      <c r="BB41" s="630"/>
      <c r="BC41" s="630"/>
      <c r="BD41" s="669"/>
      <c r="BE41" s="669"/>
      <c r="BF41" s="696"/>
      <c r="BG41" s="710"/>
      <c r="BH41" s="711"/>
      <c r="BI41" s="711"/>
      <c r="BJ41" s="711"/>
      <c r="BK41" s="711"/>
      <c r="BL41" s="222"/>
      <c r="BM41" s="645" t="s">
        <v>350</v>
      </c>
      <c r="BN41" s="645"/>
      <c r="BO41" s="645"/>
      <c r="BP41" s="645"/>
      <c r="BQ41" s="645"/>
      <c r="BR41" s="645"/>
      <c r="BS41" s="645"/>
      <c r="BT41" s="645"/>
      <c r="BU41" s="646"/>
      <c r="BV41" s="629" t="s">
        <v>127</v>
      </c>
      <c r="BW41" s="630"/>
      <c r="BX41" s="630"/>
      <c r="BY41" s="630"/>
      <c r="BZ41" s="630"/>
      <c r="CA41" s="630"/>
      <c r="CB41" s="639"/>
      <c r="CD41" s="644" t="s">
        <v>351</v>
      </c>
      <c r="CE41" s="645"/>
      <c r="CF41" s="645"/>
      <c r="CG41" s="645"/>
      <c r="CH41" s="645"/>
      <c r="CI41" s="645"/>
      <c r="CJ41" s="645"/>
      <c r="CK41" s="645"/>
      <c r="CL41" s="645"/>
      <c r="CM41" s="645"/>
      <c r="CN41" s="645"/>
      <c r="CO41" s="645"/>
      <c r="CP41" s="645"/>
      <c r="CQ41" s="646"/>
      <c r="CR41" s="629" t="s">
        <v>127</v>
      </c>
      <c r="CS41" s="669"/>
      <c r="CT41" s="669"/>
      <c r="CU41" s="669"/>
      <c r="CV41" s="669"/>
      <c r="CW41" s="669"/>
      <c r="CX41" s="669"/>
      <c r="CY41" s="670"/>
      <c r="CZ41" s="634" t="s">
        <v>182</v>
      </c>
      <c r="DA41" s="667"/>
      <c r="DB41" s="667"/>
      <c r="DC41" s="671"/>
      <c r="DD41" s="638" t="s">
        <v>127</v>
      </c>
      <c r="DE41" s="669"/>
      <c r="DF41" s="669"/>
      <c r="DG41" s="669"/>
      <c r="DH41" s="669"/>
      <c r="DI41" s="669"/>
      <c r="DJ41" s="669"/>
      <c r="DK41" s="670"/>
      <c r="DL41" s="720"/>
      <c r="DM41" s="721"/>
      <c r="DN41" s="721"/>
      <c r="DO41" s="721"/>
      <c r="DP41" s="721"/>
      <c r="DQ41" s="721"/>
      <c r="DR41" s="721"/>
      <c r="DS41" s="721"/>
      <c r="DT41" s="721"/>
      <c r="DU41" s="721"/>
      <c r="DV41" s="722"/>
      <c r="DW41" s="717"/>
      <c r="DX41" s="718"/>
      <c r="DY41" s="718"/>
      <c r="DZ41" s="718"/>
      <c r="EA41" s="718"/>
      <c r="EB41" s="718"/>
      <c r="EC41" s="719"/>
    </row>
    <row r="42" spans="2:133" ht="11.25" customHeight="1" x14ac:dyDescent="0.15">
      <c r="B42" s="626" t="s">
        <v>352</v>
      </c>
      <c r="C42" s="627"/>
      <c r="D42" s="627"/>
      <c r="E42" s="627"/>
      <c r="F42" s="627"/>
      <c r="G42" s="627"/>
      <c r="H42" s="627"/>
      <c r="I42" s="627"/>
      <c r="J42" s="627"/>
      <c r="K42" s="627"/>
      <c r="L42" s="627"/>
      <c r="M42" s="627"/>
      <c r="N42" s="627"/>
      <c r="O42" s="627"/>
      <c r="P42" s="627"/>
      <c r="Q42" s="628"/>
      <c r="R42" s="629" t="s">
        <v>182</v>
      </c>
      <c r="S42" s="630"/>
      <c r="T42" s="630"/>
      <c r="U42" s="630"/>
      <c r="V42" s="630"/>
      <c r="W42" s="630"/>
      <c r="X42" s="630"/>
      <c r="Y42" s="631"/>
      <c r="Z42" s="632" t="s">
        <v>127</v>
      </c>
      <c r="AA42" s="632"/>
      <c r="AB42" s="632"/>
      <c r="AC42" s="632"/>
      <c r="AD42" s="633" t="s">
        <v>127</v>
      </c>
      <c r="AE42" s="633"/>
      <c r="AF42" s="633"/>
      <c r="AG42" s="633"/>
      <c r="AH42" s="633"/>
      <c r="AI42" s="633"/>
      <c r="AJ42" s="633"/>
      <c r="AK42" s="633"/>
      <c r="AL42" s="634" t="s">
        <v>234</v>
      </c>
      <c r="AM42" s="635"/>
      <c r="AN42" s="635"/>
      <c r="AO42" s="636"/>
      <c r="AQ42" s="714" t="s">
        <v>353</v>
      </c>
      <c r="AR42" s="715"/>
      <c r="AS42" s="715"/>
      <c r="AT42" s="715"/>
      <c r="AU42" s="715"/>
      <c r="AV42" s="715"/>
      <c r="AW42" s="715"/>
      <c r="AX42" s="715"/>
      <c r="AY42" s="716"/>
      <c r="AZ42" s="723">
        <v>271416</v>
      </c>
      <c r="BA42" s="724"/>
      <c r="BB42" s="724"/>
      <c r="BC42" s="724"/>
      <c r="BD42" s="700"/>
      <c r="BE42" s="700"/>
      <c r="BF42" s="702"/>
      <c r="BG42" s="712"/>
      <c r="BH42" s="713"/>
      <c r="BI42" s="713"/>
      <c r="BJ42" s="713"/>
      <c r="BK42" s="713"/>
      <c r="BL42" s="223"/>
      <c r="BM42" s="655" t="s">
        <v>354</v>
      </c>
      <c r="BN42" s="655"/>
      <c r="BO42" s="655"/>
      <c r="BP42" s="655"/>
      <c r="BQ42" s="655"/>
      <c r="BR42" s="655"/>
      <c r="BS42" s="655"/>
      <c r="BT42" s="655"/>
      <c r="BU42" s="656"/>
      <c r="BV42" s="723">
        <v>421</v>
      </c>
      <c r="BW42" s="724"/>
      <c r="BX42" s="724"/>
      <c r="BY42" s="724"/>
      <c r="BZ42" s="724"/>
      <c r="CA42" s="724"/>
      <c r="CB42" s="736"/>
      <c r="CD42" s="626" t="s">
        <v>355</v>
      </c>
      <c r="CE42" s="627"/>
      <c r="CF42" s="627"/>
      <c r="CG42" s="627"/>
      <c r="CH42" s="627"/>
      <c r="CI42" s="627"/>
      <c r="CJ42" s="627"/>
      <c r="CK42" s="627"/>
      <c r="CL42" s="627"/>
      <c r="CM42" s="627"/>
      <c r="CN42" s="627"/>
      <c r="CO42" s="627"/>
      <c r="CP42" s="627"/>
      <c r="CQ42" s="628"/>
      <c r="CR42" s="629">
        <v>495992</v>
      </c>
      <c r="CS42" s="669"/>
      <c r="CT42" s="669"/>
      <c r="CU42" s="669"/>
      <c r="CV42" s="669"/>
      <c r="CW42" s="669"/>
      <c r="CX42" s="669"/>
      <c r="CY42" s="670"/>
      <c r="CZ42" s="634">
        <v>9</v>
      </c>
      <c r="DA42" s="667"/>
      <c r="DB42" s="667"/>
      <c r="DC42" s="671"/>
      <c r="DD42" s="638">
        <v>194956</v>
      </c>
      <c r="DE42" s="669"/>
      <c r="DF42" s="669"/>
      <c r="DG42" s="669"/>
      <c r="DH42" s="669"/>
      <c r="DI42" s="669"/>
      <c r="DJ42" s="669"/>
      <c r="DK42" s="670"/>
      <c r="DL42" s="720"/>
      <c r="DM42" s="721"/>
      <c r="DN42" s="721"/>
      <c r="DO42" s="721"/>
      <c r="DP42" s="721"/>
      <c r="DQ42" s="721"/>
      <c r="DR42" s="721"/>
      <c r="DS42" s="721"/>
      <c r="DT42" s="721"/>
      <c r="DU42" s="721"/>
      <c r="DV42" s="722"/>
      <c r="DW42" s="717"/>
      <c r="DX42" s="718"/>
      <c r="DY42" s="718"/>
      <c r="DZ42" s="718"/>
      <c r="EA42" s="718"/>
      <c r="EB42" s="718"/>
      <c r="EC42" s="719"/>
    </row>
    <row r="43" spans="2:133" ht="11.25" customHeight="1" x14ac:dyDescent="0.15">
      <c r="B43" s="626" t="s">
        <v>356</v>
      </c>
      <c r="C43" s="627"/>
      <c r="D43" s="627"/>
      <c r="E43" s="627"/>
      <c r="F43" s="627"/>
      <c r="G43" s="627"/>
      <c r="H43" s="627"/>
      <c r="I43" s="627"/>
      <c r="J43" s="627"/>
      <c r="K43" s="627"/>
      <c r="L43" s="627"/>
      <c r="M43" s="627"/>
      <c r="N43" s="627"/>
      <c r="O43" s="627"/>
      <c r="P43" s="627"/>
      <c r="Q43" s="628"/>
      <c r="R43" s="629">
        <v>112231</v>
      </c>
      <c r="S43" s="630"/>
      <c r="T43" s="630"/>
      <c r="U43" s="630"/>
      <c r="V43" s="630"/>
      <c r="W43" s="630"/>
      <c r="X43" s="630"/>
      <c r="Y43" s="631"/>
      <c r="Z43" s="632">
        <v>2</v>
      </c>
      <c r="AA43" s="632"/>
      <c r="AB43" s="632"/>
      <c r="AC43" s="632"/>
      <c r="AD43" s="633" t="s">
        <v>127</v>
      </c>
      <c r="AE43" s="633"/>
      <c r="AF43" s="633"/>
      <c r="AG43" s="633"/>
      <c r="AH43" s="633"/>
      <c r="AI43" s="633"/>
      <c r="AJ43" s="633"/>
      <c r="AK43" s="633"/>
      <c r="AL43" s="634" t="s">
        <v>127</v>
      </c>
      <c r="AM43" s="635"/>
      <c r="AN43" s="635"/>
      <c r="AO43" s="636"/>
      <c r="BV43" s="224"/>
      <c r="BW43" s="224"/>
      <c r="BX43" s="224"/>
      <c r="BY43" s="224"/>
      <c r="BZ43" s="224"/>
      <c r="CA43" s="224"/>
      <c r="CB43" s="224"/>
      <c r="CD43" s="626" t="s">
        <v>357</v>
      </c>
      <c r="CE43" s="627"/>
      <c r="CF43" s="627"/>
      <c r="CG43" s="627"/>
      <c r="CH43" s="627"/>
      <c r="CI43" s="627"/>
      <c r="CJ43" s="627"/>
      <c r="CK43" s="627"/>
      <c r="CL43" s="627"/>
      <c r="CM43" s="627"/>
      <c r="CN43" s="627"/>
      <c r="CO43" s="627"/>
      <c r="CP43" s="627"/>
      <c r="CQ43" s="628"/>
      <c r="CR43" s="629">
        <v>35520</v>
      </c>
      <c r="CS43" s="669"/>
      <c r="CT43" s="669"/>
      <c r="CU43" s="669"/>
      <c r="CV43" s="669"/>
      <c r="CW43" s="669"/>
      <c r="CX43" s="669"/>
      <c r="CY43" s="670"/>
      <c r="CZ43" s="634">
        <v>0.6</v>
      </c>
      <c r="DA43" s="667"/>
      <c r="DB43" s="667"/>
      <c r="DC43" s="671"/>
      <c r="DD43" s="638">
        <v>35520</v>
      </c>
      <c r="DE43" s="669"/>
      <c r="DF43" s="669"/>
      <c r="DG43" s="669"/>
      <c r="DH43" s="669"/>
      <c r="DI43" s="669"/>
      <c r="DJ43" s="669"/>
      <c r="DK43" s="670"/>
      <c r="DL43" s="720"/>
      <c r="DM43" s="721"/>
      <c r="DN43" s="721"/>
      <c r="DO43" s="721"/>
      <c r="DP43" s="721"/>
      <c r="DQ43" s="721"/>
      <c r="DR43" s="721"/>
      <c r="DS43" s="721"/>
      <c r="DT43" s="721"/>
      <c r="DU43" s="721"/>
      <c r="DV43" s="722"/>
      <c r="DW43" s="717"/>
      <c r="DX43" s="718"/>
      <c r="DY43" s="718"/>
      <c r="DZ43" s="718"/>
      <c r="EA43" s="718"/>
      <c r="EB43" s="718"/>
      <c r="EC43" s="719"/>
    </row>
    <row r="44" spans="2:133" ht="11.25" customHeight="1" x14ac:dyDescent="0.15">
      <c r="B44" s="681" t="s">
        <v>358</v>
      </c>
      <c r="C44" s="682"/>
      <c r="D44" s="682"/>
      <c r="E44" s="682"/>
      <c r="F44" s="682"/>
      <c r="G44" s="682"/>
      <c r="H44" s="682"/>
      <c r="I44" s="682"/>
      <c r="J44" s="682"/>
      <c r="K44" s="682"/>
      <c r="L44" s="682"/>
      <c r="M44" s="682"/>
      <c r="N44" s="682"/>
      <c r="O44" s="682"/>
      <c r="P44" s="682"/>
      <c r="Q44" s="683"/>
      <c r="R44" s="723">
        <v>5745470</v>
      </c>
      <c r="S44" s="724"/>
      <c r="T44" s="724"/>
      <c r="U44" s="724"/>
      <c r="V44" s="724"/>
      <c r="W44" s="724"/>
      <c r="X44" s="724"/>
      <c r="Y44" s="725"/>
      <c r="Z44" s="726">
        <v>100</v>
      </c>
      <c r="AA44" s="726"/>
      <c r="AB44" s="726"/>
      <c r="AC44" s="726"/>
      <c r="AD44" s="727">
        <v>3472635</v>
      </c>
      <c r="AE44" s="727"/>
      <c r="AF44" s="727"/>
      <c r="AG44" s="727"/>
      <c r="AH44" s="727"/>
      <c r="AI44" s="727"/>
      <c r="AJ44" s="727"/>
      <c r="AK44" s="727"/>
      <c r="AL44" s="728">
        <v>100</v>
      </c>
      <c r="AM44" s="701"/>
      <c r="AN44" s="701"/>
      <c r="AO44" s="729"/>
      <c r="CD44" s="730" t="s">
        <v>304</v>
      </c>
      <c r="CE44" s="731"/>
      <c r="CF44" s="626" t="s">
        <v>359</v>
      </c>
      <c r="CG44" s="627"/>
      <c r="CH44" s="627"/>
      <c r="CI44" s="627"/>
      <c r="CJ44" s="627"/>
      <c r="CK44" s="627"/>
      <c r="CL44" s="627"/>
      <c r="CM44" s="627"/>
      <c r="CN44" s="627"/>
      <c r="CO44" s="627"/>
      <c r="CP44" s="627"/>
      <c r="CQ44" s="628"/>
      <c r="CR44" s="629">
        <v>495872</v>
      </c>
      <c r="CS44" s="630"/>
      <c r="CT44" s="630"/>
      <c r="CU44" s="630"/>
      <c r="CV44" s="630"/>
      <c r="CW44" s="630"/>
      <c r="CX44" s="630"/>
      <c r="CY44" s="631"/>
      <c r="CZ44" s="634">
        <v>9</v>
      </c>
      <c r="DA44" s="635"/>
      <c r="DB44" s="635"/>
      <c r="DC44" s="647"/>
      <c r="DD44" s="638">
        <v>194836</v>
      </c>
      <c r="DE44" s="630"/>
      <c r="DF44" s="630"/>
      <c r="DG44" s="630"/>
      <c r="DH44" s="630"/>
      <c r="DI44" s="630"/>
      <c r="DJ44" s="630"/>
      <c r="DK44" s="631"/>
      <c r="DL44" s="720"/>
      <c r="DM44" s="721"/>
      <c r="DN44" s="721"/>
      <c r="DO44" s="721"/>
      <c r="DP44" s="721"/>
      <c r="DQ44" s="721"/>
      <c r="DR44" s="721"/>
      <c r="DS44" s="721"/>
      <c r="DT44" s="721"/>
      <c r="DU44" s="721"/>
      <c r="DV44" s="722"/>
      <c r="DW44" s="717"/>
      <c r="DX44" s="718"/>
      <c r="DY44" s="718"/>
      <c r="DZ44" s="718"/>
      <c r="EA44" s="718"/>
      <c r="EB44" s="718"/>
      <c r="EC44" s="719"/>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360</v>
      </c>
      <c r="CG45" s="627"/>
      <c r="CH45" s="627"/>
      <c r="CI45" s="627"/>
      <c r="CJ45" s="627"/>
      <c r="CK45" s="627"/>
      <c r="CL45" s="627"/>
      <c r="CM45" s="627"/>
      <c r="CN45" s="627"/>
      <c r="CO45" s="627"/>
      <c r="CP45" s="627"/>
      <c r="CQ45" s="628"/>
      <c r="CR45" s="629">
        <v>122380</v>
      </c>
      <c r="CS45" s="669"/>
      <c r="CT45" s="669"/>
      <c r="CU45" s="669"/>
      <c r="CV45" s="669"/>
      <c r="CW45" s="669"/>
      <c r="CX45" s="669"/>
      <c r="CY45" s="670"/>
      <c r="CZ45" s="634">
        <v>2.2000000000000002</v>
      </c>
      <c r="DA45" s="667"/>
      <c r="DB45" s="667"/>
      <c r="DC45" s="671"/>
      <c r="DD45" s="638">
        <v>34377</v>
      </c>
      <c r="DE45" s="669"/>
      <c r="DF45" s="669"/>
      <c r="DG45" s="669"/>
      <c r="DH45" s="669"/>
      <c r="DI45" s="669"/>
      <c r="DJ45" s="669"/>
      <c r="DK45" s="670"/>
      <c r="DL45" s="720"/>
      <c r="DM45" s="721"/>
      <c r="DN45" s="721"/>
      <c r="DO45" s="721"/>
      <c r="DP45" s="721"/>
      <c r="DQ45" s="721"/>
      <c r="DR45" s="721"/>
      <c r="DS45" s="721"/>
      <c r="DT45" s="721"/>
      <c r="DU45" s="721"/>
      <c r="DV45" s="722"/>
      <c r="DW45" s="717"/>
      <c r="DX45" s="718"/>
      <c r="DY45" s="718"/>
      <c r="DZ45" s="718"/>
      <c r="EA45" s="718"/>
      <c r="EB45" s="718"/>
      <c r="EC45" s="719"/>
    </row>
    <row r="46" spans="2:133" ht="11.25" customHeight="1" x14ac:dyDescent="0.15">
      <c r="B46" s="226" t="s">
        <v>361</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362</v>
      </c>
      <c r="CG46" s="627"/>
      <c r="CH46" s="627"/>
      <c r="CI46" s="627"/>
      <c r="CJ46" s="627"/>
      <c r="CK46" s="627"/>
      <c r="CL46" s="627"/>
      <c r="CM46" s="627"/>
      <c r="CN46" s="627"/>
      <c r="CO46" s="627"/>
      <c r="CP46" s="627"/>
      <c r="CQ46" s="628"/>
      <c r="CR46" s="629">
        <v>373492</v>
      </c>
      <c r="CS46" s="630"/>
      <c r="CT46" s="630"/>
      <c r="CU46" s="630"/>
      <c r="CV46" s="630"/>
      <c r="CW46" s="630"/>
      <c r="CX46" s="630"/>
      <c r="CY46" s="631"/>
      <c r="CZ46" s="634">
        <v>6.8</v>
      </c>
      <c r="DA46" s="635"/>
      <c r="DB46" s="635"/>
      <c r="DC46" s="647"/>
      <c r="DD46" s="638">
        <v>160459</v>
      </c>
      <c r="DE46" s="630"/>
      <c r="DF46" s="630"/>
      <c r="DG46" s="630"/>
      <c r="DH46" s="630"/>
      <c r="DI46" s="630"/>
      <c r="DJ46" s="630"/>
      <c r="DK46" s="631"/>
      <c r="DL46" s="720"/>
      <c r="DM46" s="721"/>
      <c r="DN46" s="721"/>
      <c r="DO46" s="721"/>
      <c r="DP46" s="721"/>
      <c r="DQ46" s="721"/>
      <c r="DR46" s="721"/>
      <c r="DS46" s="721"/>
      <c r="DT46" s="721"/>
      <c r="DU46" s="721"/>
      <c r="DV46" s="722"/>
      <c r="DW46" s="717"/>
      <c r="DX46" s="718"/>
      <c r="DY46" s="718"/>
      <c r="DZ46" s="718"/>
      <c r="EA46" s="718"/>
      <c r="EB46" s="718"/>
      <c r="EC46" s="719"/>
    </row>
    <row r="47" spans="2:133" ht="11.25" customHeight="1" x14ac:dyDescent="0.15">
      <c r="B47" s="748" t="s">
        <v>363</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364</v>
      </c>
      <c r="CG47" s="627"/>
      <c r="CH47" s="627"/>
      <c r="CI47" s="627"/>
      <c r="CJ47" s="627"/>
      <c r="CK47" s="627"/>
      <c r="CL47" s="627"/>
      <c r="CM47" s="627"/>
      <c r="CN47" s="627"/>
      <c r="CO47" s="627"/>
      <c r="CP47" s="627"/>
      <c r="CQ47" s="628"/>
      <c r="CR47" s="629">
        <v>120</v>
      </c>
      <c r="CS47" s="669"/>
      <c r="CT47" s="669"/>
      <c r="CU47" s="669"/>
      <c r="CV47" s="669"/>
      <c r="CW47" s="669"/>
      <c r="CX47" s="669"/>
      <c r="CY47" s="670"/>
      <c r="CZ47" s="634">
        <v>0</v>
      </c>
      <c r="DA47" s="667"/>
      <c r="DB47" s="667"/>
      <c r="DC47" s="671"/>
      <c r="DD47" s="638">
        <v>120</v>
      </c>
      <c r="DE47" s="669"/>
      <c r="DF47" s="669"/>
      <c r="DG47" s="669"/>
      <c r="DH47" s="669"/>
      <c r="DI47" s="669"/>
      <c r="DJ47" s="669"/>
      <c r="DK47" s="670"/>
      <c r="DL47" s="720"/>
      <c r="DM47" s="721"/>
      <c r="DN47" s="721"/>
      <c r="DO47" s="721"/>
      <c r="DP47" s="721"/>
      <c r="DQ47" s="721"/>
      <c r="DR47" s="721"/>
      <c r="DS47" s="721"/>
      <c r="DT47" s="721"/>
      <c r="DU47" s="721"/>
      <c r="DV47" s="722"/>
      <c r="DW47" s="717"/>
      <c r="DX47" s="718"/>
      <c r="DY47" s="718"/>
      <c r="DZ47" s="718"/>
      <c r="EA47" s="718"/>
      <c r="EB47" s="718"/>
      <c r="EC47" s="719"/>
    </row>
    <row r="48" spans="2:133" x14ac:dyDescent="0.15">
      <c r="B48" s="747" t="s">
        <v>365</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366</v>
      </c>
      <c r="CG48" s="627"/>
      <c r="CH48" s="627"/>
      <c r="CI48" s="627"/>
      <c r="CJ48" s="627"/>
      <c r="CK48" s="627"/>
      <c r="CL48" s="627"/>
      <c r="CM48" s="627"/>
      <c r="CN48" s="627"/>
      <c r="CO48" s="627"/>
      <c r="CP48" s="627"/>
      <c r="CQ48" s="628"/>
      <c r="CR48" s="629" t="s">
        <v>127</v>
      </c>
      <c r="CS48" s="630"/>
      <c r="CT48" s="630"/>
      <c r="CU48" s="630"/>
      <c r="CV48" s="630"/>
      <c r="CW48" s="630"/>
      <c r="CX48" s="630"/>
      <c r="CY48" s="631"/>
      <c r="CZ48" s="634" t="s">
        <v>127</v>
      </c>
      <c r="DA48" s="635"/>
      <c r="DB48" s="635"/>
      <c r="DC48" s="647"/>
      <c r="DD48" s="638" t="s">
        <v>127</v>
      </c>
      <c r="DE48" s="630"/>
      <c r="DF48" s="630"/>
      <c r="DG48" s="630"/>
      <c r="DH48" s="630"/>
      <c r="DI48" s="630"/>
      <c r="DJ48" s="630"/>
      <c r="DK48" s="631"/>
      <c r="DL48" s="720"/>
      <c r="DM48" s="721"/>
      <c r="DN48" s="721"/>
      <c r="DO48" s="721"/>
      <c r="DP48" s="721"/>
      <c r="DQ48" s="721"/>
      <c r="DR48" s="721"/>
      <c r="DS48" s="721"/>
      <c r="DT48" s="721"/>
      <c r="DU48" s="721"/>
      <c r="DV48" s="722"/>
      <c r="DW48" s="717"/>
      <c r="DX48" s="718"/>
      <c r="DY48" s="718"/>
      <c r="DZ48" s="718"/>
      <c r="EA48" s="718"/>
      <c r="EB48" s="718"/>
      <c r="EC48" s="719"/>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81" t="s">
        <v>367</v>
      </c>
      <c r="CE49" s="682"/>
      <c r="CF49" s="682"/>
      <c r="CG49" s="682"/>
      <c r="CH49" s="682"/>
      <c r="CI49" s="682"/>
      <c r="CJ49" s="682"/>
      <c r="CK49" s="682"/>
      <c r="CL49" s="682"/>
      <c r="CM49" s="682"/>
      <c r="CN49" s="682"/>
      <c r="CO49" s="682"/>
      <c r="CP49" s="682"/>
      <c r="CQ49" s="683"/>
      <c r="CR49" s="723">
        <v>5519070</v>
      </c>
      <c r="CS49" s="700"/>
      <c r="CT49" s="700"/>
      <c r="CU49" s="700"/>
      <c r="CV49" s="700"/>
      <c r="CW49" s="700"/>
      <c r="CX49" s="700"/>
      <c r="CY49" s="737"/>
      <c r="CZ49" s="728">
        <v>100</v>
      </c>
      <c r="DA49" s="738"/>
      <c r="DB49" s="738"/>
      <c r="DC49" s="739"/>
      <c r="DD49" s="740">
        <v>3941110</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36EZe/msUHH++mxpDVjrkEwgka2AYUE4QmP2TcAKd3WAWN00XAUqo9C49yDoYp35jkn+V4AnT0PLcj0Gg5bdGQ==" saltValue="wdDUl1Kg/6XYC8nuWhKPq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G1" zoomScale="70" zoomScaleNormal="25" zoomScaleSheetLayoutView="70" workbookViewId="0">
      <selection activeCell="AA18" sqref="AA18:AE18"/>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49" t="s">
        <v>368</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369</v>
      </c>
      <c r="DK2" s="751"/>
      <c r="DL2" s="751"/>
      <c r="DM2" s="751"/>
      <c r="DN2" s="751"/>
      <c r="DO2" s="752"/>
      <c r="DP2" s="231"/>
      <c r="DQ2" s="750" t="s">
        <v>370</v>
      </c>
      <c r="DR2" s="751"/>
      <c r="DS2" s="751"/>
      <c r="DT2" s="751"/>
      <c r="DU2" s="751"/>
      <c r="DV2" s="751"/>
      <c r="DW2" s="751"/>
      <c r="DX2" s="751"/>
      <c r="DY2" s="751"/>
      <c r="DZ2" s="752"/>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53" t="s">
        <v>371</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372</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25" customHeight="1" x14ac:dyDescent="0.15">
      <c r="A5" s="755" t="s">
        <v>373</v>
      </c>
      <c r="B5" s="756"/>
      <c r="C5" s="756"/>
      <c r="D5" s="756"/>
      <c r="E5" s="756"/>
      <c r="F5" s="756"/>
      <c r="G5" s="756"/>
      <c r="H5" s="756"/>
      <c r="I5" s="756"/>
      <c r="J5" s="756"/>
      <c r="K5" s="756"/>
      <c r="L5" s="756"/>
      <c r="M5" s="756"/>
      <c r="N5" s="756"/>
      <c r="O5" s="756"/>
      <c r="P5" s="757"/>
      <c r="Q5" s="761" t="s">
        <v>374</v>
      </c>
      <c r="R5" s="762"/>
      <c r="S5" s="762"/>
      <c r="T5" s="762"/>
      <c r="U5" s="763"/>
      <c r="V5" s="761" t="s">
        <v>375</v>
      </c>
      <c r="W5" s="762"/>
      <c r="X5" s="762"/>
      <c r="Y5" s="762"/>
      <c r="Z5" s="763"/>
      <c r="AA5" s="761" t="s">
        <v>376</v>
      </c>
      <c r="AB5" s="762"/>
      <c r="AC5" s="762"/>
      <c r="AD5" s="762"/>
      <c r="AE5" s="762"/>
      <c r="AF5" s="767" t="s">
        <v>377</v>
      </c>
      <c r="AG5" s="762"/>
      <c r="AH5" s="762"/>
      <c r="AI5" s="762"/>
      <c r="AJ5" s="768"/>
      <c r="AK5" s="762" t="s">
        <v>378</v>
      </c>
      <c r="AL5" s="762"/>
      <c r="AM5" s="762"/>
      <c r="AN5" s="762"/>
      <c r="AO5" s="763"/>
      <c r="AP5" s="761" t="s">
        <v>379</v>
      </c>
      <c r="AQ5" s="762"/>
      <c r="AR5" s="762"/>
      <c r="AS5" s="762"/>
      <c r="AT5" s="763"/>
      <c r="AU5" s="761" t="s">
        <v>380</v>
      </c>
      <c r="AV5" s="762"/>
      <c r="AW5" s="762"/>
      <c r="AX5" s="762"/>
      <c r="AY5" s="768"/>
      <c r="AZ5" s="235"/>
      <c r="BA5" s="235"/>
      <c r="BB5" s="235"/>
      <c r="BC5" s="235"/>
      <c r="BD5" s="235"/>
      <c r="BE5" s="236"/>
      <c r="BF5" s="236"/>
      <c r="BG5" s="236"/>
      <c r="BH5" s="236"/>
      <c r="BI5" s="236"/>
      <c r="BJ5" s="236"/>
      <c r="BK5" s="236"/>
      <c r="BL5" s="236"/>
      <c r="BM5" s="236"/>
      <c r="BN5" s="236"/>
      <c r="BO5" s="236"/>
      <c r="BP5" s="236"/>
      <c r="BQ5" s="755" t="s">
        <v>381</v>
      </c>
      <c r="BR5" s="756"/>
      <c r="BS5" s="756"/>
      <c r="BT5" s="756"/>
      <c r="BU5" s="756"/>
      <c r="BV5" s="756"/>
      <c r="BW5" s="756"/>
      <c r="BX5" s="756"/>
      <c r="BY5" s="756"/>
      <c r="BZ5" s="756"/>
      <c r="CA5" s="756"/>
      <c r="CB5" s="756"/>
      <c r="CC5" s="756"/>
      <c r="CD5" s="756"/>
      <c r="CE5" s="756"/>
      <c r="CF5" s="756"/>
      <c r="CG5" s="757"/>
      <c r="CH5" s="761" t="s">
        <v>382</v>
      </c>
      <c r="CI5" s="762"/>
      <c r="CJ5" s="762"/>
      <c r="CK5" s="762"/>
      <c r="CL5" s="763"/>
      <c r="CM5" s="761" t="s">
        <v>383</v>
      </c>
      <c r="CN5" s="762"/>
      <c r="CO5" s="762"/>
      <c r="CP5" s="762"/>
      <c r="CQ5" s="763"/>
      <c r="CR5" s="761" t="s">
        <v>384</v>
      </c>
      <c r="CS5" s="762"/>
      <c r="CT5" s="762"/>
      <c r="CU5" s="762"/>
      <c r="CV5" s="763"/>
      <c r="CW5" s="761" t="s">
        <v>385</v>
      </c>
      <c r="CX5" s="762"/>
      <c r="CY5" s="762"/>
      <c r="CZ5" s="762"/>
      <c r="DA5" s="763"/>
      <c r="DB5" s="761" t="s">
        <v>386</v>
      </c>
      <c r="DC5" s="762"/>
      <c r="DD5" s="762"/>
      <c r="DE5" s="762"/>
      <c r="DF5" s="763"/>
      <c r="DG5" s="791" t="s">
        <v>387</v>
      </c>
      <c r="DH5" s="792"/>
      <c r="DI5" s="792"/>
      <c r="DJ5" s="792"/>
      <c r="DK5" s="793"/>
      <c r="DL5" s="791" t="s">
        <v>388</v>
      </c>
      <c r="DM5" s="792"/>
      <c r="DN5" s="792"/>
      <c r="DO5" s="792"/>
      <c r="DP5" s="793"/>
      <c r="DQ5" s="761" t="s">
        <v>389</v>
      </c>
      <c r="DR5" s="762"/>
      <c r="DS5" s="762"/>
      <c r="DT5" s="762"/>
      <c r="DU5" s="763"/>
      <c r="DV5" s="761" t="s">
        <v>380</v>
      </c>
      <c r="DW5" s="762"/>
      <c r="DX5" s="762"/>
      <c r="DY5" s="762"/>
      <c r="DZ5" s="768"/>
      <c r="EA5" s="237"/>
    </row>
    <row r="6" spans="1:131" s="238"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7"/>
    </row>
    <row r="7" spans="1:131" s="238" customFormat="1" ht="26.25" customHeight="1" thickTop="1" x14ac:dyDescent="0.15">
      <c r="A7" s="239">
        <v>1</v>
      </c>
      <c r="B7" s="777" t="s">
        <v>390</v>
      </c>
      <c r="C7" s="778"/>
      <c r="D7" s="778"/>
      <c r="E7" s="778"/>
      <c r="F7" s="778"/>
      <c r="G7" s="778"/>
      <c r="H7" s="778"/>
      <c r="I7" s="778"/>
      <c r="J7" s="778"/>
      <c r="K7" s="778"/>
      <c r="L7" s="778"/>
      <c r="M7" s="778"/>
      <c r="N7" s="778"/>
      <c r="O7" s="778"/>
      <c r="P7" s="779"/>
      <c r="Q7" s="780">
        <v>5745</v>
      </c>
      <c r="R7" s="781"/>
      <c r="S7" s="781"/>
      <c r="T7" s="781"/>
      <c r="U7" s="781"/>
      <c r="V7" s="781">
        <v>5519</v>
      </c>
      <c r="W7" s="781"/>
      <c r="X7" s="781"/>
      <c r="Y7" s="781"/>
      <c r="Z7" s="781"/>
      <c r="AA7" s="781">
        <v>226</v>
      </c>
      <c r="AB7" s="781"/>
      <c r="AC7" s="781"/>
      <c r="AD7" s="781"/>
      <c r="AE7" s="782"/>
      <c r="AF7" s="783">
        <v>216</v>
      </c>
      <c r="AG7" s="784"/>
      <c r="AH7" s="784"/>
      <c r="AI7" s="784"/>
      <c r="AJ7" s="785"/>
      <c r="AK7" s="786">
        <v>88</v>
      </c>
      <c r="AL7" s="787"/>
      <c r="AM7" s="787"/>
      <c r="AN7" s="787"/>
      <c r="AO7" s="787"/>
      <c r="AP7" s="787">
        <v>5604</v>
      </c>
      <c r="AQ7" s="787"/>
      <c r="AR7" s="787"/>
      <c r="AS7" s="787"/>
      <c r="AT7" s="787"/>
      <c r="AU7" s="788"/>
      <c r="AV7" s="788"/>
      <c r="AW7" s="788"/>
      <c r="AX7" s="788"/>
      <c r="AY7" s="789"/>
      <c r="AZ7" s="235"/>
      <c r="BA7" s="235"/>
      <c r="BB7" s="235"/>
      <c r="BC7" s="235"/>
      <c r="BD7" s="235"/>
      <c r="BE7" s="236"/>
      <c r="BF7" s="236"/>
      <c r="BG7" s="236"/>
      <c r="BH7" s="236"/>
      <c r="BI7" s="236"/>
      <c r="BJ7" s="236"/>
      <c r="BK7" s="236"/>
      <c r="BL7" s="236"/>
      <c r="BM7" s="236"/>
      <c r="BN7" s="236"/>
      <c r="BO7" s="236"/>
      <c r="BP7" s="236"/>
      <c r="BQ7" s="239">
        <v>1</v>
      </c>
      <c r="BR7" s="240"/>
      <c r="BS7" s="774"/>
      <c r="BT7" s="775"/>
      <c r="BU7" s="775"/>
      <c r="BV7" s="775"/>
      <c r="BW7" s="775"/>
      <c r="BX7" s="775"/>
      <c r="BY7" s="775"/>
      <c r="BZ7" s="775"/>
      <c r="CA7" s="775"/>
      <c r="CB7" s="775"/>
      <c r="CC7" s="775"/>
      <c r="CD7" s="775"/>
      <c r="CE7" s="775"/>
      <c r="CF7" s="775"/>
      <c r="CG7" s="790"/>
      <c r="CH7" s="771"/>
      <c r="CI7" s="772"/>
      <c r="CJ7" s="772"/>
      <c r="CK7" s="772"/>
      <c r="CL7" s="773"/>
      <c r="CM7" s="771"/>
      <c r="CN7" s="772"/>
      <c r="CO7" s="772"/>
      <c r="CP7" s="772"/>
      <c r="CQ7" s="773"/>
      <c r="CR7" s="771"/>
      <c r="CS7" s="772"/>
      <c r="CT7" s="772"/>
      <c r="CU7" s="772"/>
      <c r="CV7" s="773"/>
      <c r="CW7" s="771"/>
      <c r="CX7" s="772"/>
      <c r="CY7" s="772"/>
      <c r="CZ7" s="772"/>
      <c r="DA7" s="773"/>
      <c r="DB7" s="771"/>
      <c r="DC7" s="772"/>
      <c r="DD7" s="772"/>
      <c r="DE7" s="772"/>
      <c r="DF7" s="773"/>
      <c r="DG7" s="771"/>
      <c r="DH7" s="772"/>
      <c r="DI7" s="772"/>
      <c r="DJ7" s="772"/>
      <c r="DK7" s="773"/>
      <c r="DL7" s="771"/>
      <c r="DM7" s="772"/>
      <c r="DN7" s="772"/>
      <c r="DO7" s="772"/>
      <c r="DP7" s="773"/>
      <c r="DQ7" s="771"/>
      <c r="DR7" s="772"/>
      <c r="DS7" s="772"/>
      <c r="DT7" s="772"/>
      <c r="DU7" s="773"/>
      <c r="DV7" s="774"/>
      <c r="DW7" s="775"/>
      <c r="DX7" s="775"/>
      <c r="DY7" s="775"/>
      <c r="DZ7" s="776"/>
      <c r="EA7" s="237"/>
    </row>
    <row r="8" spans="1:131" s="238" customFormat="1" ht="26.25" customHeight="1" x14ac:dyDescent="0.15">
      <c r="A8" s="241">
        <v>2</v>
      </c>
      <c r="B8" s="808"/>
      <c r="C8" s="809"/>
      <c r="D8" s="809"/>
      <c r="E8" s="809"/>
      <c r="F8" s="809"/>
      <c r="G8" s="809"/>
      <c r="H8" s="809"/>
      <c r="I8" s="809"/>
      <c r="J8" s="809"/>
      <c r="K8" s="809"/>
      <c r="L8" s="809"/>
      <c r="M8" s="809"/>
      <c r="N8" s="809"/>
      <c r="O8" s="809"/>
      <c r="P8" s="810"/>
      <c r="Q8" s="811"/>
      <c r="R8" s="812"/>
      <c r="S8" s="812"/>
      <c r="T8" s="812"/>
      <c r="U8" s="812"/>
      <c r="V8" s="812"/>
      <c r="W8" s="812"/>
      <c r="X8" s="812"/>
      <c r="Y8" s="812"/>
      <c r="Z8" s="812"/>
      <c r="AA8" s="812"/>
      <c r="AB8" s="812"/>
      <c r="AC8" s="812"/>
      <c r="AD8" s="812"/>
      <c r="AE8" s="813"/>
      <c r="AF8" s="814"/>
      <c r="AG8" s="815"/>
      <c r="AH8" s="815"/>
      <c r="AI8" s="815"/>
      <c r="AJ8" s="816"/>
      <c r="AK8" s="797"/>
      <c r="AL8" s="798"/>
      <c r="AM8" s="798"/>
      <c r="AN8" s="798"/>
      <c r="AO8" s="798"/>
      <c r="AP8" s="798"/>
      <c r="AQ8" s="798"/>
      <c r="AR8" s="798"/>
      <c r="AS8" s="798"/>
      <c r="AT8" s="798"/>
      <c r="AU8" s="799"/>
      <c r="AV8" s="799"/>
      <c r="AW8" s="799"/>
      <c r="AX8" s="799"/>
      <c r="AY8" s="800"/>
      <c r="AZ8" s="235"/>
      <c r="BA8" s="235"/>
      <c r="BB8" s="235"/>
      <c r="BC8" s="235"/>
      <c r="BD8" s="235"/>
      <c r="BE8" s="236"/>
      <c r="BF8" s="236"/>
      <c r="BG8" s="236"/>
      <c r="BH8" s="236"/>
      <c r="BI8" s="236"/>
      <c r="BJ8" s="236"/>
      <c r="BK8" s="236"/>
      <c r="BL8" s="236"/>
      <c r="BM8" s="236"/>
      <c r="BN8" s="236"/>
      <c r="BO8" s="236"/>
      <c r="BP8" s="236"/>
      <c r="BQ8" s="241">
        <v>2</v>
      </c>
      <c r="BR8" s="242"/>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7"/>
    </row>
    <row r="9" spans="1:131" s="238" customFormat="1" ht="26.25" customHeight="1" x14ac:dyDescent="0.15">
      <c r="A9" s="241">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35"/>
      <c r="BA9" s="235"/>
      <c r="BB9" s="235"/>
      <c r="BC9" s="235"/>
      <c r="BD9" s="235"/>
      <c r="BE9" s="236"/>
      <c r="BF9" s="236"/>
      <c r="BG9" s="236"/>
      <c r="BH9" s="236"/>
      <c r="BI9" s="236"/>
      <c r="BJ9" s="236"/>
      <c r="BK9" s="236"/>
      <c r="BL9" s="236"/>
      <c r="BM9" s="236"/>
      <c r="BN9" s="236"/>
      <c r="BO9" s="236"/>
      <c r="BP9" s="236"/>
      <c r="BQ9" s="241">
        <v>3</v>
      </c>
      <c r="BR9" s="242"/>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7"/>
    </row>
    <row r="10" spans="1:131" s="238" customFormat="1" ht="26.25" customHeight="1" x14ac:dyDescent="0.15">
      <c r="A10" s="241">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35"/>
      <c r="BA10" s="235"/>
      <c r="BB10" s="235"/>
      <c r="BC10" s="235"/>
      <c r="BD10" s="235"/>
      <c r="BE10" s="236"/>
      <c r="BF10" s="236"/>
      <c r="BG10" s="236"/>
      <c r="BH10" s="236"/>
      <c r="BI10" s="236"/>
      <c r="BJ10" s="236"/>
      <c r="BK10" s="236"/>
      <c r="BL10" s="236"/>
      <c r="BM10" s="236"/>
      <c r="BN10" s="236"/>
      <c r="BO10" s="236"/>
      <c r="BP10" s="236"/>
      <c r="BQ10" s="241">
        <v>4</v>
      </c>
      <c r="BR10" s="242"/>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7"/>
    </row>
    <row r="11" spans="1:131" s="238" customFormat="1" ht="26.25" customHeight="1" x14ac:dyDescent="0.15">
      <c r="A11" s="241">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35"/>
      <c r="BA11" s="235"/>
      <c r="BB11" s="235"/>
      <c r="BC11" s="235"/>
      <c r="BD11" s="235"/>
      <c r="BE11" s="236"/>
      <c r="BF11" s="236"/>
      <c r="BG11" s="236"/>
      <c r="BH11" s="236"/>
      <c r="BI11" s="236"/>
      <c r="BJ11" s="236"/>
      <c r="BK11" s="236"/>
      <c r="BL11" s="236"/>
      <c r="BM11" s="236"/>
      <c r="BN11" s="236"/>
      <c r="BO11" s="236"/>
      <c r="BP11" s="236"/>
      <c r="BQ11" s="241">
        <v>5</v>
      </c>
      <c r="BR11" s="242"/>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7"/>
    </row>
    <row r="12" spans="1:131" s="238" customFormat="1" ht="26.25" customHeight="1" x14ac:dyDescent="0.15">
      <c r="A12" s="241">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35"/>
      <c r="BA12" s="235"/>
      <c r="BB12" s="235"/>
      <c r="BC12" s="235"/>
      <c r="BD12" s="235"/>
      <c r="BE12" s="236"/>
      <c r="BF12" s="236"/>
      <c r="BG12" s="236"/>
      <c r="BH12" s="236"/>
      <c r="BI12" s="236"/>
      <c r="BJ12" s="236"/>
      <c r="BK12" s="236"/>
      <c r="BL12" s="236"/>
      <c r="BM12" s="236"/>
      <c r="BN12" s="236"/>
      <c r="BO12" s="236"/>
      <c r="BP12" s="236"/>
      <c r="BQ12" s="241">
        <v>6</v>
      </c>
      <c r="BR12" s="242"/>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7"/>
    </row>
    <row r="13" spans="1:131" s="238" customFormat="1" ht="26.25" customHeight="1" x14ac:dyDescent="0.15">
      <c r="A13" s="241">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35"/>
      <c r="BA13" s="235"/>
      <c r="BB13" s="235"/>
      <c r="BC13" s="235"/>
      <c r="BD13" s="235"/>
      <c r="BE13" s="236"/>
      <c r="BF13" s="236"/>
      <c r="BG13" s="236"/>
      <c r="BH13" s="236"/>
      <c r="BI13" s="236"/>
      <c r="BJ13" s="236"/>
      <c r="BK13" s="236"/>
      <c r="BL13" s="236"/>
      <c r="BM13" s="236"/>
      <c r="BN13" s="236"/>
      <c r="BO13" s="236"/>
      <c r="BP13" s="236"/>
      <c r="BQ13" s="241">
        <v>7</v>
      </c>
      <c r="BR13" s="242"/>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7"/>
    </row>
    <row r="14" spans="1:131" s="238" customFormat="1" ht="26.25" customHeight="1" x14ac:dyDescent="0.15">
      <c r="A14" s="241">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35"/>
      <c r="BA14" s="235"/>
      <c r="BB14" s="235"/>
      <c r="BC14" s="235"/>
      <c r="BD14" s="235"/>
      <c r="BE14" s="236"/>
      <c r="BF14" s="236"/>
      <c r="BG14" s="236"/>
      <c r="BH14" s="236"/>
      <c r="BI14" s="236"/>
      <c r="BJ14" s="236"/>
      <c r="BK14" s="236"/>
      <c r="BL14" s="236"/>
      <c r="BM14" s="236"/>
      <c r="BN14" s="236"/>
      <c r="BO14" s="236"/>
      <c r="BP14" s="236"/>
      <c r="BQ14" s="241">
        <v>8</v>
      </c>
      <c r="BR14" s="242"/>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7"/>
    </row>
    <row r="15" spans="1:131" s="238" customFormat="1" ht="26.25" customHeight="1" x14ac:dyDescent="0.15">
      <c r="A15" s="241">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35"/>
      <c r="BA15" s="235"/>
      <c r="BB15" s="235"/>
      <c r="BC15" s="235"/>
      <c r="BD15" s="235"/>
      <c r="BE15" s="236"/>
      <c r="BF15" s="236"/>
      <c r="BG15" s="236"/>
      <c r="BH15" s="236"/>
      <c r="BI15" s="236"/>
      <c r="BJ15" s="236"/>
      <c r="BK15" s="236"/>
      <c r="BL15" s="236"/>
      <c r="BM15" s="236"/>
      <c r="BN15" s="236"/>
      <c r="BO15" s="236"/>
      <c r="BP15" s="236"/>
      <c r="BQ15" s="241">
        <v>9</v>
      </c>
      <c r="BR15" s="242"/>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7"/>
    </row>
    <row r="16" spans="1:131" s="238" customFormat="1" ht="26.25" customHeight="1" x14ac:dyDescent="0.15">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35"/>
      <c r="BA16" s="235"/>
      <c r="BB16" s="235"/>
      <c r="BC16" s="235"/>
      <c r="BD16" s="235"/>
      <c r="BE16" s="236"/>
      <c r="BF16" s="236"/>
      <c r="BG16" s="236"/>
      <c r="BH16" s="236"/>
      <c r="BI16" s="236"/>
      <c r="BJ16" s="236"/>
      <c r="BK16" s="236"/>
      <c r="BL16" s="236"/>
      <c r="BM16" s="236"/>
      <c r="BN16" s="236"/>
      <c r="BO16" s="236"/>
      <c r="BP16" s="236"/>
      <c r="BQ16" s="241">
        <v>10</v>
      </c>
      <c r="BR16" s="242"/>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7"/>
    </row>
    <row r="17" spans="1:131" s="238" customFormat="1" ht="26.25" customHeight="1" x14ac:dyDescent="0.15">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35"/>
      <c r="BA17" s="235"/>
      <c r="BB17" s="235"/>
      <c r="BC17" s="235"/>
      <c r="BD17" s="235"/>
      <c r="BE17" s="236"/>
      <c r="BF17" s="236"/>
      <c r="BG17" s="236"/>
      <c r="BH17" s="236"/>
      <c r="BI17" s="236"/>
      <c r="BJ17" s="236"/>
      <c r="BK17" s="236"/>
      <c r="BL17" s="236"/>
      <c r="BM17" s="236"/>
      <c r="BN17" s="236"/>
      <c r="BO17" s="236"/>
      <c r="BP17" s="236"/>
      <c r="BQ17" s="241">
        <v>11</v>
      </c>
      <c r="BR17" s="242"/>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7"/>
    </row>
    <row r="18" spans="1:131" s="238" customFormat="1" ht="26.25" customHeight="1" x14ac:dyDescent="0.15">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35"/>
      <c r="BA18" s="235"/>
      <c r="BB18" s="235"/>
      <c r="BC18" s="235"/>
      <c r="BD18" s="235"/>
      <c r="BE18" s="236"/>
      <c r="BF18" s="236"/>
      <c r="BG18" s="236"/>
      <c r="BH18" s="236"/>
      <c r="BI18" s="236"/>
      <c r="BJ18" s="236"/>
      <c r="BK18" s="236"/>
      <c r="BL18" s="236"/>
      <c r="BM18" s="236"/>
      <c r="BN18" s="236"/>
      <c r="BO18" s="236"/>
      <c r="BP18" s="236"/>
      <c r="BQ18" s="241">
        <v>12</v>
      </c>
      <c r="BR18" s="242"/>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7"/>
    </row>
    <row r="19" spans="1:131" s="238" customFormat="1" ht="26.25" customHeight="1" x14ac:dyDescent="0.15">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35"/>
      <c r="BA19" s="235"/>
      <c r="BB19" s="235"/>
      <c r="BC19" s="235"/>
      <c r="BD19" s="235"/>
      <c r="BE19" s="236"/>
      <c r="BF19" s="236"/>
      <c r="BG19" s="236"/>
      <c r="BH19" s="236"/>
      <c r="BI19" s="236"/>
      <c r="BJ19" s="236"/>
      <c r="BK19" s="236"/>
      <c r="BL19" s="236"/>
      <c r="BM19" s="236"/>
      <c r="BN19" s="236"/>
      <c r="BO19" s="236"/>
      <c r="BP19" s="236"/>
      <c r="BQ19" s="241">
        <v>13</v>
      </c>
      <c r="BR19" s="242"/>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7"/>
    </row>
    <row r="20" spans="1:131" s="238" customFormat="1" ht="26.25" customHeight="1" x14ac:dyDescent="0.15">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35"/>
      <c r="BA20" s="235"/>
      <c r="BB20" s="235"/>
      <c r="BC20" s="235"/>
      <c r="BD20" s="235"/>
      <c r="BE20" s="236"/>
      <c r="BF20" s="236"/>
      <c r="BG20" s="236"/>
      <c r="BH20" s="236"/>
      <c r="BI20" s="236"/>
      <c r="BJ20" s="236"/>
      <c r="BK20" s="236"/>
      <c r="BL20" s="236"/>
      <c r="BM20" s="236"/>
      <c r="BN20" s="236"/>
      <c r="BO20" s="236"/>
      <c r="BP20" s="236"/>
      <c r="BQ20" s="241">
        <v>14</v>
      </c>
      <c r="BR20" s="242"/>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7"/>
    </row>
    <row r="21" spans="1:131" s="238" customFormat="1" ht="26.25" customHeight="1" thickBot="1" x14ac:dyDescent="0.2">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35"/>
      <c r="BA21" s="235"/>
      <c r="BB21" s="235"/>
      <c r="BC21" s="235"/>
      <c r="BD21" s="235"/>
      <c r="BE21" s="236"/>
      <c r="BF21" s="236"/>
      <c r="BG21" s="236"/>
      <c r="BH21" s="236"/>
      <c r="BI21" s="236"/>
      <c r="BJ21" s="236"/>
      <c r="BK21" s="236"/>
      <c r="BL21" s="236"/>
      <c r="BM21" s="236"/>
      <c r="BN21" s="236"/>
      <c r="BO21" s="236"/>
      <c r="BP21" s="236"/>
      <c r="BQ21" s="241">
        <v>15</v>
      </c>
      <c r="BR21" s="242"/>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7"/>
    </row>
    <row r="22" spans="1:131" s="238" customFormat="1" ht="26.25" customHeight="1" x14ac:dyDescent="0.15">
      <c r="A22" s="241">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391</v>
      </c>
      <c r="BA22" s="834"/>
      <c r="BB22" s="834"/>
      <c r="BC22" s="834"/>
      <c r="BD22" s="835"/>
      <c r="BE22" s="236"/>
      <c r="BF22" s="236"/>
      <c r="BG22" s="236"/>
      <c r="BH22" s="236"/>
      <c r="BI22" s="236"/>
      <c r="BJ22" s="236"/>
      <c r="BK22" s="236"/>
      <c r="BL22" s="236"/>
      <c r="BM22" s="236"/>
      <c r="BN22" s="236"/>
      <c r="BO22" s="236"/>
      <c r="BP22" s="236"/>
      <c r="BQ22" s="241">
        <v>16</v>
      </c>
      <c r="BR22" s="242"/>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7"/>
    </row>
    <row r="23" spans="1:131" s="238" customFormat="1" ht="26.25" customHeight="1" thickBot="1" x14ac:dyDescent="0.2">
      <c r="A23" s="243" t="s">
        <v>392</v>
      </c>
      <c r="B23" s="817" t="s">
        <v>393</v>
      </c>
      <c r="C23" s="818"/>
      <c r="D23" s="818"/>
      <c r="E23" s="818"/>
      <c r="F23" s="818"/>
      <c r="G23" s="818"/>
      <c r="H23" s="818"/>
      <c r="I23" s="818"/>
      <c r="J23" s="818"/>
      <c r="K23" s="818"/>
      <c r="L23" s="818"/>
      <c r="M23" s="818"/>
      <c r="N23" s="818"/>
      <c r="O23" s="818"/>
      <c r="P23" s="819"/>
      <c r="Q23" s="820">
        <v>5745</v>
      </c>
      <c r="R23" s="821"/>
      <c r="S23" s="821"/>
      <c r="T23" s="821"/>
      <c r="U23" s="821"/>
      <c r="V23" s="821">
        <v>5519</v>
      </c>
      <c r="W23" s="821"/>
      <c r="X23" s="821"/>
      <c r="Y23" s="821"/>
      <c r="Z23" s="821"/>
      <c r="AA23" s="821">
        <v>226</v>
      </c>
      <c r="AB23" s="821"/>
      <c r="AC23" s="821"/>
      <c r="AD23" s="821"/>
      <c r="AE23" s="822"/>
      <c r="AF23" s="823">
        <v>216</v>
      </c>
      <c r="AG23" s="821"/>
      <c r="AH23" s="821"/>
      <c r="AI23" s="821"/>
      <c r="AJ23" s="824"/>
      <c r="AK23" s="825"/>
      <c r="AL23" s="826"/>
      <c r="AM23" s="826"/>
      <c r="AN23" s="826"/>
      <c r="AO23" s="826"/>
      <c r="AP23" s="821">
        <v>5604</v>
      </c>
      <c r="AQ23" s="821"/>
      <c r="AR23" s="821"/>
      <c r="AS23" s="821"/>
      <c r="AT23" s="821"/>
      <c r="AU23" s="837"/>
      <c r="AV23" s="837"/>
      <c r="AW23" s="837"/>
      <c r="AX23" s="837"/>
      <c r="AY23" s="838"/>
      <c r="AZ23" s="839" t="s">
        <v>394</v>
      </c>
      <c r="BA23" s="840"/>
      <c r="BB23" s="840"/>
      <c r="BC23" s="840"/>
      <c r="BD23" s="841"/>
      <c r="BE23" s="236"/>
      <c r="BF23" s="236"/>
      <c r="BG23" s="236"/>
      <c r="BH23" s="236"/>
      <c r="BI23" s="236"/>
      <c r="BJ23" s="236"/>
      <c r="BK23" s="236"/>
      <c r="BL23" s="236"/>
      <c r="BM23" s="236"/>
      <c r="BN23" s="236"/>
      <c r="BO23" s="236"/>
      <c r="BP23" s="236"/>
      <c r="BQ23" s="241">
        <v>17</v>
      </c>
      <c r="BR23" s="242"/>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7"/>
    </row>
    <row r="24" spans="1:131" s="238" customFormat="1" ht="26.25" customHeight="1" x14ac:dyDescent="0.15">
      <c r="A24" s="836" t="s">
        <v>395</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7"/>
    </row>
    <row r="25" spans="1:131" ht="26.25" customHeight="1" thickBot="1" x14ac:dyDescent="0.2">
      <c r="A25" s="753" t="s">
        <v>396</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33"/>
    </row>
    <row r="26" spans="1:131" ht="26.25" customHeight="1" x14ac:dyDescent="0.15">
      <c r="A26" s="755" t="s">
        <v>373</v>
      </c>
      <c r="B26" s="756"/>
      <c r="C26" s="756"/>
      <c r="D26" s="756"/>
      <c r="E26" s="756"/>
      <c r="F26" s="756"/>
      <c r="G26" s="756"/>
      <c r="H26" s="756"/>
      <c r="I26" s="756"/>
      <c r="J26" s="756"/>
      <c r="K26" s="756"/>
      <c r="L26" s="756"/>
      <c r="M26" s="756"/>
      <c r="N26" s="756"/>
      <c r="O26" s="756"/>
      <c r="P26" s="757"/>
      <c r="Q26" s="761" t="s">
        <v>397</v>
      </c>
      <c r="R26" s="762"/>
      <c r="S26" s="762"/>
      <c r="T26" s="762"/>
      <c r="U26" s="763"/>
      <c r="V26" s="761" t="s">
        <v>398</v>
      </c>
      <c r="W26" s="762"/>
      <c r="X26" s="762"/>
      <c r="Y26" s="762"/>
      <c r="Z26" s="763"/>
      <c r="AA26" s="761" t="s">
        <v>399</v>
      </c>
      <c r="AB26" s="762"/>
      <c r="AC26" s="762"/>
      <c r="AD26" s="762"/>
      <c r="AE26" s="762"/>
      <c r="AF26" s="842" t="s">
        <v>400</v>
      </c>
      <c r="AG26" s="843"/>
      <c r="AH26" s="843"/>
      <c r="AI26" s="843"/>
      <c r="AJ26" s="844"/>
      <c r="AK26" s="762" t="s">
        <v>401</v>
      </c>
      <c r="AL26" s="762"/>
      <c r="AM26" s="762"/>
      <c r="AN26" s="762"/>
      <c r="AO26" s="763"/>
      <c r="AP26" s="761" t="s">
        <v>402</v>
      </c>
      <c r="AQ26" s="762"/>
      <c r="AR26" s="762"/>
      <c r="AS26" s="762"/>
      <c r="AT26" s="763"/>
      <c r="AU26" s="761" t="s">
        <v>403</v>
      </c>
      <c r="AV26" s="762"/>
      <c r="AW26" s="762"/>
      <c r="AX26" s="762"/>
      <c r="AY26" s="763"/>
      <c r="AZ26" s="761" t="s">
        <v>404</v>
      </c>
      <c r="BA26" s="762"/>
      <c r="BB26" s="762"/>
      <c r="BC26" s="762"/>
      <c r="BD26" s="763"/>
      <c r="BE26" s="761" t="s">
        <v>380</v>
      </c>
      <c r="BF26" s="762"/>
      <c r="BG26" s="762"/>
      <c r="BH26" s="762"/>
      <c r="BI26" s="768"/>
      <c r="BJ26" s="235"/>
      <c r="BK26" s="235"/>
      <c r="BL26" s="235"/>
      <c r="BM26" s="235"/>
      <c r="BN26" s="235"/>
      <c r="BO26" s="244"/>
      <c r="BP26" s="244"/>
      <c r="BQ26" s="241">
        <v>20</v>
      </c>
      <c r="BR26" s="242"/>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33"/>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33"/>
    </row>
    <row r="28" spans="1:131" ht="26.25" customHeight="1" thickTop="1" x14ac:dyDescent="0.15">
      <c r="A28" s="245">
        <v>1</v>
      </c>
      <c r="B28" s="777" t="s">
        <v>405</v>
      </c>
      <c r="C28" s="778"/>
      <c r="D28" s="778"/>
      <c r="E28" s="778"/>
      <c r="F28" s="778"/>
      <c r="G28" s="778"/>
      <c r="H28" s="778"/>
      <c r="I28" s="778"/>
      <c r="J28" s="778"/>
      <c r="K28" s="778"/>
      <c r="L28" s="778"/>
      <c r="M28" s="778"/>
      <c r="N28" s="778"/>
      <c r="O28" s="778"/>
      <c r="P28" s="779"/>
      <c r="Q28" s="850">
        <v>737</v>
      </c>
      <c r="R28" s="851"/>
      <c r="S28" s="851"/>
      <c r="T28" s="851"/>
      <c r="U28" s="851"/>
      <c r="V28" s="851">
        <v>669</v>
      </c>
      <c r="W28" s="851"/>
      <c r="X28" s="851"/>
      <c r="Y28" s="851"/>
      <c r="Z28" s="851"/>
      <c r="AA28" s="851">
        <v>69</v>
      </c>
      <c r="AB28" s="851"/>
      <c r="AC28" s="851"/>
      <c r="AD28" s="851"/>
      <c r="AE28" s="852"/>
      <c r="AF28" s="853">
        <v>69</v>
      </c>
      <c r="AG28" s="851"/>
      <c r="AH28" s="851"/>
      <c r="AI28" s="851"/>
      <c r="AJ28" s="854"/>
      <c r="AK28" s="855">
        <v>54</v>
      </c>
      <c r="AL28" s="856"/>
      <c r="AM28" s="856"/>
      <c r="AN28" s="856"/>
      <c r="AO28" s="856"/>
      <c r="AP28" s="856" t="s">
        <v>604</v>
      </c>
      <c r="AQ28" s="856"/>
      <c r="AR28" s="856"/>
      <c r="AS28" s="856"/>
      <c r="AT28" s="856"/>
      <c r="AU28" s="856" t="s">
        <v>604</v>
      </c>
      <c r="AV28" s="856"/>
      <c r="AW28" s="856"/>
      <c r="AX28" s="856"/>
      <c r="AY28" s="856"/>
      <c r="AZ28" s="857" t="s">
        <v>589</v>
      </c>
      <c r="BA28" s="857"/>
      <c r="BB28" s="857"/>
      <c r="BC28" s="857"/>
      <c r="BD28" s="857"/>
      <c r="BE28" s="848"/>
      <c r="BF28" s="848"/>
      <c r="BG28" s="848"/>
      <c r="BH28" s="848"/>
      <c r="BI28" s="849"/>
      <c r="BJ28" s="235"/>
      <c r="BK28" s="235"/>
      <c r="BL28" s="235"/>
      <c r="BM28" s="235"/>
      <c r="BN28" s="235"/>
      <c r="BO28" s="244"/>
      <c r="BP28" s="244"/>
      <c r="BQ28" s="241">
        <v>22</v>
      </c>
      <c r="BR28" s="242"/>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33"/>
    </row>
    <row r="29" spans="1:131" ht="26.25" customHeight="1" x14ac:dyDescent="0.15">
      <c r="A29" s="245">
        <v>2</v>
      </c>
      <c r="B29" s="808" t="s">
        <v>406</v>
      </c>
      <c r="C29" s="809"/>
      <c r="D29" s="809"/>
      <c r="E29" s="809"/>
      <c r="F29" s="809"/>
      <c r="G29" s="809"/>
      <c r="H29" s="809"/>
      <c r="I29" s="809"/>
      <c r="J29" s="809"/>
      <c r="K29" s="809"/>
      <c r="L29" s="809"/>
      <c r="M29" s="809"/>
      <c r="N29" s="809"/>
      <c r="O29" s="809"/>
      <c r="P29" s="810"/>
      <c r="Q29" s="811">
        <v>997</v>
      </c>
      <c r="R29" s="812"/>
      <c r="S29" s="812"/>
      <c r="T29" s="812"/>
      <c r="U29" s="812"/>
      <c r="V29" s="812">
        <v>968</v>
      </c>
      <c r="W29" s="812"/>
      <c r="X29" s="812"/>
      <c r="Y29" s="812"/>
      <c r="Z29" s="812"/>
      <c r="AA29" s="812">
        <v>29</v>
      </c>
      <c r="AB29" s="812"/>
      <c r="AC29" s="812"/>
      <c r="AD29" s="812"/>
      <c r="AE29" s="813"/>
      <c r="AF29" s="814">
        <v>29</v>
      </c>
      <c r="AG29" s="815"/>
      <c r="AH29" s="815"/>
      <c r="AI29" s="815"/>
      <c r="AJ29" s="816"/>
      <c r="AK29" s="862">
        <v>140</v>
      </c>
      <c r="AL29" s="858"/>
      <c r="AM29" s="858"/>
      <c r="AN29" s="858"/>
      <c r="AO29" s="858"/>
      <c r="AP29" s="858" t="s">
        <v>604</v>
      </c>
      <c r="AQ29" s="858"/>
      <c r="AR29" s="858"/>
      <c r="AS29" s="858"/>
      <c r="AT29" s="858"/>
      <c r="AU29" s="858" t="s">
        <v>604</v>
      </c>
      <c r="AV29" s="858"/>
      <c r="AW29" s="858"/>
      <c r="AX29" s="858"/>
      <c r="AY29" s="858"/>
      <c r="AZ29" s="859" t="s">
        <v>589</v>
      </c>
      <c r="BA29" s="859"/>
      <c r="BB29" s="859"/>
      <c r="BC29" s="859"/>
      <c r="BD29" s="859"/>
      <c r="BE29" s="860"/>
      <c r="BF29" s="860"/>
      <c r="BG29" s="860"/>
      <c r="BH29" s="860"/>
      <c r="BI29" s="861"/>
      <c r="BJ29" s="235"/>
      <c r="BK29" s="235"/>
      <c r="BL29" s="235"/>
      <c r="BM29" s="235"/>
      <c r="BN29" s="235"/>
      <c r="BO29" s="244"/>
      <c r="BP29" s="244"/>
      <c r="BQ29" s="241">
        <v>23</v>
      </c>
      <c r="BR29" s="242"/>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33"/>
    </row>
    <row r="30" spans="1:131" ht="26.25" customHeight="1" x14ac:dyDescent="0.15">
      <c r="A30" s="245">
        <v>3</v>
      </c>
      <c r="B30" s="808" t="s">
        <v>407</v>
      </c>
      <c r="C30" s="809"/>
      <c r="D30" s="809"/>
      <c r="E30" s="809"/>
      <c r="F30" s="809"/>
      <c r="G30" s="809"/>
      <c r="H30" s="809"/>
      <c r="I30" s="809"/>
      <c r="J30" s="809"/>
      <c r="K30" s="809"/>
      <c r="L30" s="809"/>
      <c r="M30" s="809"/>
      <c r="N30" s="809"/>
      <c r="O30" s="809"/>
      <c r="P30" s="810"/>
      <c r="Q30" s="811">
        <v>3</v>
      </c>
      <c r="R30" s="812"/>
      <c r="S30" s="812"/>
      <c r="T30" s="812"/>
      <c r="U30" s="812"/>
      <c r="V30" s="812">
        <v>2</v>
      </c>
      <c r="W30" s="812"/>
      <c r="X30" s="812"/>
      <c r="Y30" s="812"/>
      <c r="Z30" s="812"/>
      <c r="AA30" s="812">
        <v>1</v>
      </c>
      <c r="AB30" s="812"/>
      <c r="AC30" s="812"/>
      <c r="AD30" s="812"/>
      <c r="AE30" s="813"/>
      <c r="AF30" s="814">
        <v>1</v>
      </c>
      <c r="AG30" s="815"/>
      <c r="AH30" s="815"/>
      <c r="AI30" s="815"/>
      <c r="AJ30" s="816"/>
      <c r="AK30" s="862" t="s">
        <v>604</v>
      </c>
      <c r="AL30" s="858"/>
      <c r="AM30" s="858"/>
      <c r="AN30" s="858"/>
      <c r="AO30" s="858"/>
      <c r="AP30" s="858" t="s">
        <v>604</v>
      </c>
      <c r="AQ30" s="858"/>
      <c r="AR30" s="858"/>
      <c r="AS30" s="858"/>
      <c r="AT30" s="858"/>
      <c r="AU30" s="858" t="s">
        <v>604</v>
      </c>
      <c r="AV30" s="858"/>
      <c r="AW30" s="858"/>
      <c r="AX30" s="858"/>
      <c r="AY30" s="858"/>
      <c r="AZ30" s="859" t="s">
        <v>589</v>
      </c>
      <c r="BA30" s="859"/>
      <c r="BB30" s="859"/>
      <c r="BC30" s="859"/>
      <c r="BD30" s="859"/>
      <c r="BE30" s="860"/>
      <c r="BF30" s="860"/>
      <c r="BG30" s="860"/>
      <c r="BH30" s="860"/>
      <c r="BI30" s="861"/>
      <c r="BJ30" s="235"/>
      <c r="BK30" s="235"/>
      <c r="BL30" s="235"/>
      <c r="BM30" s="235"/>
      <c r="BN30" s="235"/>
      <c r="BO30" s="244"/>
      <c r="BP30" s="244"/>
      <c r="BQ30" s="241">
        <v>24</v>
      </c>
      <c r="BR30" s="242"/>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33"/>
    </row>
    <row r="31" spans="1:131" ht="26.25" customHeight="1" x14ac:dyDescent="0.15">
      <c r="A31" s="245">
        <v>4</v>
      </c>
      <c r="B31" s="808" t="s">
        <v>408</v>
      </c>
      <c r="C31" s="809"/>
      <c r="D31" s="809"/>
      <c r="E31" s="809"/>
      <c r="F31" s="809"/>
      <c r="G31" s="809"/>
      <c r="H31" s="809"/>
      <c r="I31" s="809"/>
      <c r="J31" s="809"/>
      <c r="K31" s="809"/>
      <c r="L31" s="809"/>
      <c r="M31" s="809"/>
      <c r="N31" s="809"/>
      <c r="O31" s="809"/>
      <c r="P31" s="810"/>
      <c r="Q31" s="811">
        <v>74</v>
      </c>
      <c r="R31" s="812"/>
      <c r="S31" s="812"/>
      <c r="T31" s="812"/>
      <c r="U31" s="812"/>
      <c r="V31" s="812">
        <v>73</v>
      </c>
      <c r="W31" s="812"/>
      <c r="X31" s="812"/>
      <c r="Y31" s="812"/>
      <c r="Z31" s="812"/>
      <c r="AA31" s="812">
        <v>1</v>
      </c>
      <c r="AB31" s="812"/>
      <c r="AC31" s="812"/>
      <c r="AD31" s="812"/>
      <c r="AE31" s="813"/>
      <c r="AF31" s="814">
        <v>1</v>
      </c>
      <c r="AG31" s="815"/>
      <c r="AH31" s="815"/>
      <c r="AI31" s="815"/>
      <c r="AJ31" s="816"/>
      <c r="AK31" s="862">
        <v>27</v>
      </c>
      <c r="AL31" s="858"/>
      <c r="AM31" s="858"/>
      <c r="AN31" s="858"/>
      <c r="AO31" s="858"/>
      <c r="AP31" s="858" t="s">
        <v>604</v>
      </c>
      <c r="AQ31" s="858"/>
      <c r="AR31" s="858"/>
      <c r="AS31" s="858"/>
      <c r="AT31" s="858"/>
      <c r="AU31" s="858" t="s">
        <v>604</v>
      </c>
      <c r="AV31" s="858"/>
      <c r="AW31" s="858"/>
      <c r="AX31" s="858"/>
      <c r="AY31" s="858"/>
      <c r="AZ31" s="859" t="s">
        <v>589</v>
      </c>
      <c r="BA31" s="859"/>
      <c r="BB31" s="859"/>
      <c r="BC31" s="859"/>
      <c r="BD31" s="859"/>
      <c r="BE31" s="860"/>
      <c r="BF31" s="860"/>
      <c r="BG31" s="860"/>
      <c r="BH31" s="860"/>
      <c r="BI31" s="861"/>
      <c r="BJ31" s="235"/>
      <c r="BK31" s="235"/>
      <c r="BL31" s="235"/>
      <c r="BM31" s="235"/>
      <c r="BN31" s="235"/>
      <c r="BO31" s="244"/>
      <c r="BP31" s="244"/>
      <c r="BQ31" s="241">
        <v>25</v>
      </c>
      <c r="BR31" s="242"/>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33"/>
    </row>
    <row r="32" spans="1:131" ht="26.25" customHeight="1" x14ac:dyDescent="0.15">
      <c r="A32" s="245">
        <v>5</v>
      </c>
      <c r="B32" s="808" t="s">
        <v>409</v>
      </c>
      <c r="C32" s="809"/>
      <c r="D32" s="809"/>
      <c r="E32" s="809"/>
      <c r="F32" s="809"/>
      <c r="G32" s="809"/>
      <c r="H32" s="809"/>
      <c r="I32" s="809"/>
      <c r="J32" s="809"/>
      <c r="K32" s="809"/>
      <c r="L32" s="809"/>
      <c r="M32" s="809"/>
      <c r="N32" s="809"/>
      <c r="O32" s="809"/>
      <c r="P32" s="810"/>
      <c r="Q32" s="811">
        <v>170</v>
      </c>
      <c r="R32" s="812"/>
      <c r="S32" s="812"/>
      <c r="T32" s="812"/>
      <c r="U32" s="812"/>
      <c r="V32" s="812">
        <v>139</v>
      </c>
      <c r="W32" s="812"/>
      <c r="X32" s="812"/>
      <c r="Y32" s="812"/>
      <c r="Z32" s="812"/>
      <c r="AA32" s="812">
        <v>31</v>
      </c>
      <c r="AB32" s="812"/>
      <c r="AC32" s="812"/>
      <c r="AD32" s="812"/>
      <c r="AE32" s="813"/>
      <c r="AF32" s="814">
        <v>280</v>
      </c>
      <c r="AG32" s="815"/>
      <c r="AH32" s="815"/>
      <c r="AI32" s="815"/>
      <c r="AJ32" s="816"/>
      <c r="AK32" s="862">
        <v>122</v>
      </c>
      <c r="AL32" s="858"/>
      <c r="AM32" s="858"/>
      <c r="AN32" s="858"/>
      <c r="AO32" s="858"/>
      <c r="AP32" s="858">
        <v>514</v>
      </c>
      <c r="AQ32" s="858"/>
      <c r="AR32" s="858"/>
      <c r="AS32" s="858"/>
      <c r="AT32" s="858"/>
      <c r="AU32" s="858">
        <v>388</v>
      </c>
      <c r="AV32" s="858"/>
      <c r="AW32" s="858"/>
      <c r="AX32" s="858"/>
      <c r="AY32" s="858"/>
      <c r="AZ32" s="859" t="s">
        <v>589</v>
      </c>
      <c r="BA32" s="859"/>
      <c r="BB32" s="859"/>
      <c r="BC32" s="859"/>
      <c r="BD32" s="859"/>
      <c r="BE32" s="860" t="s">
        <v>410</v>
      </c>
      <c r="BF32" s="860"/>
      <c r="BG32" s="860"/>
      <c r="BH32" s="860"/>
      <c r="BI32" s="861"/>
      <c r="BJ32" s="235"/>
      <c r="BK32" s="235"/>
      <c r="BL32" s="235"/>
      <c r="BM32" s="235"/>
      <c r="BN32" s="235"/>
      <c r="BO32" s="244"/>
      <c r="BP32" s="244"/>
      <c r="BQ32" s="241">
        <v>26</v>
      </c>
      <c r="BR32" s="242"/>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33"/>
    </row>
    <row r="33" spans="1:131" ht="26.25" customHeight="1" x14ac:dyDescent="0.15">
      <c r="A33" s="245">
        <v>6</v>
      </c>
      <c r="B33" s="808" t="s">
        <v>411</v>
      </c>
      <c r="C33" s="809"/>
      <c r="D33" s="809"/>
      <c r="E33" s="809"/>
      <c r="F33" s="809"/>
      <c r="G33" s="809"/>
      <c r="H33" s="809"/>
      <c r="I33" s="809"/>
      <c r="J33" s="809"/>
      <c r="K33" s="809"/>
      <c r="L33" s="809"/>
      <c r="M33" s="809"/>
      <c r="N33" s="809"/>
      <c r="O33" s="809"/>
      <c r="P33" s="810"/>
      <c r="Q33" s="811">
        <v>157</v>
      </c>
      <c r="R33" s="812"/>
      <c r="S33" s="812"/>
      <c r="T33" s="812"/>
      <c r="U33" s="812"/>
      <c r="V33" s="812">
        <v>141</v>
      </c>
      <c r="W33" s="812"/>
      <c r="X33" s="812"/>
      <c r="Y33" s="812"/>
      <c r="Z33" s="812"/>
      <c r="AA33" s="812">
        <v>16</v>
      </c>
      <c r="AB33" s="812"/>
      <c r="AC33" s="812"/>
      <c r="AD33" s="812"/>
      <c r="AE33" s="813"/>
      <c r="AF33" s="814">
        <v>71</v>
      </c>
      <c r="AG33" s="815"/>
      <c r="AH33" s="815"/>
      <c r="AI33" s="815"/>
      <c r="AJ33" s="816"/>
      <c r="AK33" s="862">
        <v>69</v>
      </c>
      <c r="AL33" s="858"/>
      <c r="AM33" s="858"/>
      <c r="AN33" s="858"/>
      <c r="AO33" s="858"/>
      <c r="AP33" s="858">
        <v>337</v>
      </c>
      <c r="AQ33" s="858"/>
      <c r="AR33" s="858"/>
      <c r="AS33" s="858"/>
      <c r="AT33" s="858"/>
      <c r="AU33" s="858">
        <v>298</v>
      </c>
      <c r="AV33" s="858"/>
      <c r="AW33" s="858"/>
      <c r="AX33" s="858"/>
      <c r="AY33" s="858"/>
      <c r="AZ33" s="859" t="s">
        <v>589</v>
      </c>
      <c r="BA33" s="859"/>
      <c r="BB33" s="859"/>
      <c r="BC33" s="859"/>
      <c r="BD33" s="859"/>
      <c r="BE33" s="860" t="s">
        <v>412</v>
      </c>
      <c r="BF33" s="860"/>
      <c r="BG33" s="860"/>
      <c r="BH33" s="860"/>
      <c r="BI33" s="861"/>
      <c r="BJ33" s="235"/>
      <c r="BK33" s="235"/>
      <c r="BL33" s="235"/>
      <c r="BM33" s="235"/>
      <c r="BN33" s="235"/>
      <c r="BO33" s="244"/>
      <c r="BP33" s="244"/>
      <c r="BQ33" s="241">
        <v>27</v>
      </c>
      <c r="BR33" s="242"/>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33"/>
    </row>
    <row r="34" spans="1:131" ht="26.25" customHeight="1" x14ac:dyDescent="0.15">
      <c r="A34" s="245">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35"/>
      <c r="BK34" s="235"/>
      <c r="BL34" s="235"/>
      <c r="BM34" s="235"/>
      <c r="BN34" s="235"/>
      <c r="BO34" s="244"/>
      <c r="BP34" s="244"/>
      <c r="BQ34" s="241">
        <v>28</v>
      </c>
      <c r="BR34" s="242"/>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33"/>
    </row>
    <row r="35" spans="1:131" ht="26.25" customHeight="1" x14ac:dyDescent="0.15">
      <c r="A35" s="245">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35"/>
      <c r="BK35" s="235"/>
      <c r="BL35" s="235"/>
      <c r="BM35" s="235"/>
      <c r="BN35" s="235"/>
      <c r="BO35" s="244"/>
      <c r="BP35" s="244"/>
      <c r="BQ35" s="241">
        <v>29</v>
      </c>
      <c r="BR35" s="242"/>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33"/>
    </row>
    <row r="36" spans="1:131" ht="26.25" customHeight="1" x14ac:dyDescent="0.15">
      <c r="A36" s="245">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35"/>
      <c r="BK36" s="235"/>
      <c r="BL36" s="235"/>
      <c r="BM36" s="235"/>
      <c r="BN36" s="235"/>
      <c r="BO36" s="244"/>
      <c r="BP36" s="244"/>
      <c r="BQ36" s="241">
        <v>30</v>
      </c>
      <c r="BR36" s="242"/>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33"/>
    </row>
    <row r="37" spans="1:131" ht="26.25" customHeight="1" x14ac:dyDescent="0.15">
      <c r="A37" s="245">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35"/>
      <c r="BK37" s="235"/>
      <c r="BL37" s="235"/>
      <c r="BM37" s="235"/>
      <c r="BN37" s="235"/>
      <c r="BO37" s="244"/>
      <c r="BP37" s="244"/>
      <c r="BQ37" s="241">
        <v>31</v>
      </c>
      <c r="BR37" s="242"/>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33"/>
    </row>
    <row r="38" spans="1:131" ht="26.25" customHeight="1" x14ac:dyDescent="0.15">
      <c r="A38" s="245">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35"/>
      <c r="BK38" s="235"/>
      <c r="BL38" s="235"/>
      <c r="BM38" s="235"/>
      <c r="BN38" s="235"/>
      <c r="BO38" s="244"/>
      <c r="BP38" s="244"/>
      <c r="BQ38" s="241">
        <v>32</v>
      </c>
      <c r="BR38" s="242"/>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33"/>
    </row>
    <row r="39" spans="1:131" ht="26.25" customHeight="1" x14ac:dyDescent="0.15">
      <c r="A39" s="245">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35"/>
      <c r="BK39" s="235"/>
      <c r="BL39" s="235"/>
      <c r="BM39" s="235"/>
      <c r="BN39" s="235"/>
      <c r="BO39" s="244"/>
      <c r="BP39" s="244"/>
      <c r="BQ39" s="241">
        <v>33</v>
      </c>
      <c r="BR39" s="242"/>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33"/>
    </row>
    <row r="40" spans="1:131" ht="26.25" customHeight="1" x14ac:dyDescent="0.15">
      <c r="A40" s="241">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35"/>
      <c r="BK40" s="235"/>
      <c r="BL40" s="235"/>
      <c r="BM40" s="235"/>
      <c r="BN40" s="235"/>
      <c r="BO40" s="244"/>
      <c r="BP40" s="244"/>
      <c r="BQ40" s="241">
        <v>34</v>
      </c>
      <c r="BR40" s="242"/>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33"/>
    </row>
    <row r="41" spans="1:131" ht="26.25" customHeight="1" x14ac:dyDescent="0.15">
      <c r="A41" s="241">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35"/>
      <c r="BK41" s="235"/>
      <c r="BL41" s="235"/>
      <c r="BM41" s="235"/>
      <c r="BN41" s="235"/>
      <c r="BO41" s="244"/>
      <c r="BP41" s="244"/>
      <c r="BQ41" s="241">
        <v>35</v>
      </c>
      <c r="BR41" s="242"/>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33"/>
    </row>
    <row r="42" spans="1:131" ht="26.25" customHeight="1" x14ac:dyDescent="0.15">
      <c r="A42" s="241">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35"/>
      <c r="BK42" s="235"/>
      <c r="BL42" s="235"/>
      <c r="BM42" s="235"/>
      <c r="BN42" s="235"/>
      <c r="BO42" s="244"/>
      <c r="BP42" s="244"/>
      <c r="BQ42" s="241">
        <v>36</v>
      </c>
      <c r="BR42" s="242"/>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33"/>
    </row>
    <row r="43" spans="1:131" ht="26.25" customHeight="1" x14ac:dyDescent="0.15">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35"/>
      <c r="BK43" s="235"/>
      <c r="BL43" s="235"/>
      <c r="BM43" s="235"/>
      <c r="BN43" s="235"/>
      <c r="BO43" s="244"/>
      <c r="BP43" s="244"/>
      <c r="BQ43" s="241">
        <v>37</v>
      </c>
      <c r="BR43" s="242"/>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33"/>
    </row>
    <row r="44" spans="1:131" ht="26.25" customHeight="1" x14ac:dyDescent="0.15">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35"/>
      <c r="BK44" s="235"/>
      <c r="BL44" s="235"/>
      <c r="BM44" s="235"/>
      <c r="BN44" s="235"/>
      <c r="BO44" s="244"/>
      <c r="BP44" s="244"/>
      <c r="BQ44" s="241">
        <v>38</v>
      </c>
      <c r="BR44" s="242"/>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33"/>
    </row>
    <row r="45" spans="1:131" ht="26.25" customHeight="1" x14ac:dyDescent="0.15">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35"/>
      <c r="BK45" s="235"/>
      <c r="BL45" s="235"/>
      <c r="BM45" s="235"/>
      <c r="BN45" s="235"/>
      <c r="BO45" s="244"/>
      <c r="BP45" s="244"/>
      <c r="BQ45" s="241">
        <v>39</v>
      </c>
      <c r="BR45" s="242"/>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33"/>
    </row>
    <row r="46" spans="1:131" ht="26.25" customHeight="1" x14ac:dyDescent="0.15">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35"/>
      <c r="BK46" s="235"/>
      <c r="BL46" s="235"/>
      <c r="BM46" s="235"/>
      <c r="BN46" s="235"/>
      <c r="BO46" s="244"/>
      <c r="BP46" s="244"/>
      <c r="BQ46" s="241">
        <v>40</v>
      </c>
      <c r="BR46" s="242"/>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33"/>
    </row>
    <row r="47" spans="1:131" ht="26.25" customHeight="1" x14ac:dyDescent="0.15">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35"/>
      <c r="BK47" s="235"/>
      <c r="BL47" s="235"/>
      <c r="BM47" s="235"/>
      <c r="BN47" s="235"/>
      <c r="BO47" s="244"/>
      <c r="BP47" s="244"/>
      <c r="BQ47" s="241">
        <v>41</v>
      </c>
      <c r="BR47" s="242"/>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33"/>
    </row>
    <row r="48" spans="1:131" ht="26.25" customHeight="1" x14ac:dyDescent="0.15">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35"/>
      <c r="BK48" s="235"/>
      <c r="BL48" s="235"/>
      <c r="BM48" s="235"/>
      <c r="BN48" s="235"/>
      <c r="BO48" s="244"/>
      <c r="BP48" s="244"/>
      <c r="BQ48" s="241">
        <v>42</v>
      </c>
      <c r="BR48" s="242"/>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33"/>
    </row>
    <row r="49" spans="1:131" ht="26.25" customHeight="1" x14ac:dyDescent="0.15">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35"/>
      <c r="BK49" s="235"/>
      <c r="BL49" s="235"/>
      <c r="BM49" s="235"/>
      <c r="BN49" s="235"/>
      <c r="BO49" s="244"/>
      <c r="BP49" s="244"/>
      <c r="BQ49" s="241">
        <v>43</v>
      </c>
      <c r="BR49" s="242"/>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33"/>
    </row>
    <row r="50" spans="1:131" ht="26.25" customHeight="1" x14ac:dyDescent="0.15">
      <c r="A50" s="241">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35"/>
      <c r="BK50" s="235"/>
      <c r="BL50" s="235"/>
      <c r="BM50" s="235"/>
      <c r="BN50" s="235"/>
      <c r="BO50" s="244"/>
      <c r="BP50" s="244"/>
      <c r="BQ50" s="241">
        <v>44</v>
      </c>
      <c r="BR50" s="242"/>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33"/>
    </row>
    <row r="51" spans="1:131" ht="26.25" customHeight="1" x14ac:dyDescent="0.15">
      <c r="A51" s="241">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35"/>
      <c r="BK51" s="235"/>
      <c r="BL51" s="235"/>
      <c r="BM51" s="235"/>
      <c r="BN51" s="235"/>
      <c r="BO51" s="244"/>
      <c r="BP51" s="244"/>
      <c r="BQ51" s="241">
        <v>45</v>
      </c>
      <c r="BR51" s="242"/>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33"/>
    </row>
    <row r="52" spans="1:131" ht="26.25" customHeight="1" x14ac:dyDescent="0.15">
      <c r="A52" s="241">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35"/>
      <c r="BK52" s="235"/>
      <c r="BL52" s="235"/>
      <c r="BM52" s="235"/>
      <c r="BN52" s="235"/>
      <c r="BO52" s="244"/>
      <c r="BP52" s="244"/>
      <c r="BQ52" s="241">
        <v>46</v>
      </c>
      <c r="BR52" s="242"/>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33"/>
    </row>
    <row r="53" spans="1:131" ht="26.25" customHeight="1" x14ac:dyDescent="0.15">
      <c r="A53" s="241">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35"/>
      <c r="BK53" s="235"/>
      <c r="BL53" s="235"/>
      <c r="BM53" s="235"/>
      <c r="BN53" s="235"/>
      <c r="BO53" s="244"/>
      <c r="BP53" s="244"/>
      <c r="BQ53" s="241">
        <v>47</v>
      </c>
      <c r="BR53" s="242"/>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33"/>
    </row>
    <row r="54" spans="1:131" ht="26.25" customHeight="1" x14ac:dyDescent="0.15">
      <c r="A54" s="241">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35"/>
      <c r="BK54" s="235"/>
      <c r="BL54" s="235"/>
      <c r="BM54" s="235"/>
      <c r="BN54" s="235"/>
      <c r="BO54" s="244"/>
      <c r="BP54" s="244"/>
      <c r="BQ54" s="241">
        <v>48</v>
      </c>
      <c r="BR54" s="242"/>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33"/>
    </row>
    <row r="55" spans="1:131" ht="26.25" customHeight="1" x14ac:dyDescent="0.15">
      <c r="A55" s="241">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35"/>
      <c r="BK55" s="235"/>
      <c r="BL55" s="235"/>
      <c r="BM55" s="235"/>
      <c r="BN55" s="235"/>
      <c r="BO55" s="244"/>
      <c r="BP55" s="244"/>
      <c r="BQ55" s="241">
        <v>49</v>
      </c>
      <c r="BR55" s="242"/>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33"/>
    </row>
    <row r="56" spans="1:131" ht="26.25" customHeight="1" x14ac:dyDescent="0.15">
      <c r="A56" s="241">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35"/>
      <c r="BK56" s="235"/>
      <c r="BL56" s="235"/>
      <c r="BM56" s="235"/>
      <c r="BN56" s="235"/>
      <c r="BO56" s="244"/>
      <c r="BP56" s="244"/>
      <c r="BQ56" s="241">
        <v>50</v>
      </c>
      <c r="BR56" s="242"/>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33"/>
    </row>
    <row r="57" spans="1:131" ht="26.25" customHeight="1" x14ac:dyDescent="0.15">
      <c r="A57" s="241">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35"/>
      <c r="BK57" s="235"/>
      <c r="BL57" s="235"/>
      <c r="BM57" s="235"/>
      <c r="BN57" s="235"/>
      <c r="BO57" s="244"/>
      <c r="BP57" s="244"/>
      <c r="BQ57" s="241">
        <v>51</v>
      </c>
      <c r="BR57" s="242"/>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33"/>
    </row>
    <row r="58" spans="1:131" ht="26.25" customHeight="1" x14ac:dyDescent="0.15">
      <c r="A58" s="241">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35"/>
      <c r="BK58" s="235"/>
      <c r="BL58" s="235"/>
      <c r="BM58" s="235"/>
      <c r="BN58" s="235"/>
      <c r="BO58" s="244"/>
      <c r="BP58" s="244"/>
      <c r="BQ58" s="241">
        <v>52</v>
      </c>
      <c r="BR58" s="242"/>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33"/>
    </row>
    <row r="59" spans="1:131" ht="26.25" customHeight="1" x14ac:dyDescent="0.15">
      <c r="A59" s="241">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35"/>
      <c r="BK59" s="235"/>
      <c r="BL59" s="235"/>
      <c r="BM59" s="235"/>
      <c r="BN59" s="235"/>
      <c r="BO59" s="244"/>
      <c r="BP59" s="244"/>
      <c r="BQ59" s="241">
        <v>53</v>
      </c>
      <c r="BR59" s="242"/>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33"/>
    </row>
    <row r="60" spans="1:131" ht="26.25" customHeight="1" x14ac:dyDescent="0.15">
      <c r="A60" s="241">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35"/>
      <c r="BK60" s="235"/>
      <c r="BL60" s="235"/>
      <c r="BM60" s="235"/>
      <c r="BN60" s="235"/>
      <c r="BO60" s="244"/>
      <c r="BP60" s="244"/>
      <c r="BQ60" s="241">
        <v>54</v>
      </c>
      <c r="BR60" s="242"/>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33"/>
    </row>
    <row r="61" spans="1:131" ht="26.25" customHeight="1" thickBot="1" x14ac:dyDescent="0.2">
      <c r="A61" s="241">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35"/>
      <c r="BK61" s="235"/>
      <c r="BL61" s="235"/>
      <c r="BM61" s="235"/>
      <c r="BN61" s="235"/>
      <c r="BO61" s="244"/>
      <c r="BP61" s="244"/>
      <c r="BQ61" s="241">
        <v>55</v>
      </c>
      <c r="BR61" s="242"/>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33"/>
    </row>
    <row r="62" spans="1:131" ht="26.25" customHeight="1" x14ac:dyDescent="0.15">
      <c r="A62" s="241">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413</v>
      </c>
      <c r="BK62" s="834"/>
      <c r="BL62" s="834"/>
      <c r="BM62" s="834"/>
      <c r="BN62" s="835"/>
      <c r="BO62" s="244"/>
      <c r="BP62" s="244"/>
      <c r="BQ62" s="241">
        <v>56</v>
      </c>
      <c r="BR62" s="242"/>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33"/>
    </row>
    <row r="63" spans="1:131" ht="26.25" customHeight="1" thickBot="1" x14ac:dyDescent="0.2">
      <c r="A63" s="243" t="s">
        <v>392</v>
      </c>
      <c r="B63" s="817" t="s">
        <v>414</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451</v>
      </c>
      <c r="AG63" s="872"/>
      <c r="AH63" s="872"/>
      <c r="AI63" s="872"/>
      <c r="AJ63" s="873"/>
      <c r="AK63" s="874"/>
      <c r="AL63" s="869"/>
      <c r="AM63" s="869"/>
      <c r="AN63" s="869"/>
      <c r="AO63" s="869"/>
      <c r="AP63" s="872">
        <v>851</v>
      </c>
      <c r="AQ63" s="872"/>
      <c r="AR63" s="872"/>
      <c r="AS63" s="872"/>
      <c r="AT63" s="872"/>
      <c r="AU63" s="872">
        <v>686</v>
      </c>
      <c r="AV63" s="872"/>
      <c r="AW63" s="872"/>
      <c r="AX63" s="872"/>
      <c r="AY63" s="872"/>
      <c r="AZ63" s="876"/>
      <c r="BA63" s="876"/>
      <c r="BB63" s="876"/>
      <c r="BC63" s="876"/>
      <c r="BD63" s="876"/>
      <c r="BE63" s="877"/>
      <c r="BF63" s="877"/>
      <c r="BG63" s="877"/>
      <c r="BH63" s="877"/>
      <c r="BI63" s="878"/>
      <c r="BJ63" s="879" t="s">
        <v>415</v>
      </c>
      <c r="BK63" s="880"/>
      <c r="BL63" s="880"/>
      <c r="BM63" s="880"/>
      <c r="BN63" s="881"/>
      <c r="BO63" s="244"/>
      <c r="BP63" s="244"/>
      <c r="BQ63" s="241">
        <v>57</v>
      </c>
      <c r="BR63" s="242"/>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33"/>
    </row>
    <row r="65" spans="1:131" ht="26.25" customHeight="1" thickBot="1" x14ac:dyDescent="0.2">
      <c r="A65" s="235" t="s">
        <v>416</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33"/>
    </row>
    <row r="66" spans="1:131" ht="26.25" customHeight="1" x14ac:dyDescent="0.15">
      <c r="A66" s="755" t="s">
        <v>417</v>
      </c>
      <c r="B66" s="756"/>
      <c r="C66" s="756"/>
      <c r="D66" s="756"/>
      <c r="E66" s="756"/>
      <c r="F66" s="756"/>
      <c r="G66" s="756"/>
      <c r="H66" s="756"/>
      <c r="I66" s="756"/>
      <c r="J66" s="756"/>
      <c r="K66" s="756"/>
      <c r="L66" s="756"/>
      <c r="M66" s="756"/>
      <c r="N66" s="756"/>
      <c r="O66" s="756"/>
      <c r="P66" s="757"/>
      <c r="Q66" s="761" t="s">
        <v>418</v>
      </c>
      <c r="R66" s="762"/>
      <c r="S66" s="762"/>
      <c r="T66" s="762"/>
      <c r="U66" s="763"/>
      <c r="V66" s="761" t="s">
        <v>419</v>
      </c>
      <c r="W66" s="762"/>
      <c r="X66" s="762"/>
      <c r="Y66" s="762"/>
      <c r="Z66" s="763"/>
      <c r="AA66" s="761" t="s">
        <v>420</v>
      </c>
      <c r="AB66" s="762"/>
      <c r="AC66" s="762"/>
      <c r="AD66" s="762"/>
      <c r="AE66" s="763"/>
      <c r="AF66" s="882" t="s">
        <v>421</v>
      </c>
      <c r="AG66" s="843"/>
      <c r="AH66" s="843"/>
      <c r="AI66" s="843"/>
      <c r="AJ66" s="883"/>
      <c r="AK66" s="761" t="s">
        <v>422</v>
      </c>
      <c r="AL66" s="756"/>
      <c r="AM66" s="756"/>
      <c r="AN66" s="756"/>
      <c r="AO66" s="757"/>
      <c r="AP66" s="761" t="s">
        <v>423</v>
      </c>
      <c r="AQ66" s="762"/>
      <c r="AR66" s="762"/>
      <c r="AS66" s="762"/>
      <c r="AT66" s="763"/>
      <c r="AU66" s="761" t="s">
        <v>424</v>
      </c>
      <c r="AV66" s="762"/>
      <c r="AW66" s="762"/>
      <c r="AX66" s="762"/>
      <c r="AY66" s="763"/>
      <c r="AZ66" s="761" t="s">
        <v>380</v>
      </c>
      <c r="BA66" s="762"/>
      <c r="BB66" s="762"/>
      <c r="BC66" s="762"/>
      <c r="BD66" s="768"/>
      <c r="BE66" s="244"/>
      <c r="BF66" s="244"/>
      <c r="BG66" s="244"/>
      <c r="BH66" s="244"/>
      <c r="BI66" s="244"/>
      <c r="BJ66" s="244"/>
      <c r="BK66" s="244"/>
      <c r="BL66" s="244"/>
      <c r="BM66" s="244"/>
      <c r="BN66" s="244"/>
      <c r="BO66" s="244"/>
      <c r="BP66" s="244"/>
      <c r="BQ66" s="241">
        <v>60</v>
      </c>
      <c r="BR66" s="246"/>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33"/>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33"/>
    </row>
    <row r="68" spans="1:131" ht="26.25" customHeight="1" thickTop="1" x14ac:dyDescent="0.15">
      <c r="A68" s="239">
        <v>1</v>
      </c>
      <c r="B68" s="897" t="s">
        <v>590</v>
      </c>
      <c r="C68" s="898"/>
      <c r="D68" s="898"/>
      <c r="E68" s="898"/>
      <c r="F68" s="898"/>
      <c r="G68" s="898"/>
      <c r="H68" s="898"/>
      <c r="I68" s="898"/>
      <c r="J68" s="898"/>
      <c r="K68" s="898"/>
      <c r="L68" s="898"/>
      <c r="M68" s="898"/>
      <c r="N68" s="898"/>
      <c r="O68" s="898"/>
      <c r="P68" s="899"/>
      <c r="Q68" s="900">
        <v>10965</v>
      </c>
      <c r="R68" s="894"/>
      <c r="S68" s="894"/>
      <c r="T68" s="894"/>
      <c r="U68" s="894"/>
      <c r="V68" s="894">
        <v>10735</v>
      </c>
      <c r="W68" s="894"/>
      <c r="X68" s="894"/>
      <c r="Y68" s="894"/>
      <c r="Z68" s="894"/>
      <c r="AA68" s="894">
        <v>230</v>
      </c>
      <c r="AB68" s="894"/>
      <c r="AC68" s="894"/>
      <c r="AD68" s="894"/>
      <c r="AE68" s="894"/>
      <c r="AF68" s="894">
        <v>230</v>
      </c>
      <c r="AG68" s="894"/>
      <c r="AH68" s="894"/>
      <c r="AI68" s="894"/>
      <c r="AJ68" s="894"/>
      <c r="AK68" s="894">
        <v>84</v>
      </c>
      <c r="AL68" s="894"/>
      <c r="AM68" s="894"/>
      <c r="AN68" s="894"/>
      <c r="AO68" s="894"/>
      <c r="AP68" s="894" t="s">
        <v>604</v>
      </c>
      <c r="AQ68" s="894"/>
      <c r="AR68" s="894"/>
      <c r="AS68" s="894"/>
      <c r="AT68" s="894"/>
      <c r="AU68" s="894" t="s">
        <v>604</v>
      </c>
      <c r="AV68" s="894"/>
      <c r="AW68" s="894"/>
      <c r="AX68" s="894"/>
      <c r="AY68" s="894"/>
      <c r="AZ68" s="895"/>
      <c r="BA68" s="895"/>
      <c r="BB68" s="895"/>
      <c r="BC68" s="895"/>
      <c r="BD68" s="896"/>
      <c r="BE68" s="244"/>
      <c r="BF68" s="244"/>
      <c r="BG68" s="244"/>
      <c r="BH68" s="244"/>
      <c r="BI68" s="244"/>
      <c r="BJ68" s="244"/>
      <c r="BK68" s="244"/>
      <c r="BL68" s="244"/>
      <c r="BM68" s="244"/>
      <c r="BN68" s="244"/>
      <c r="BO68" s="244"/>
      <c r="BP68" s="244"/>
      <c r="BQ68" s="241">
        <v>62</v>
      </c>
      <c r="BR68" s="246"/>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33"/>
    </row>
    <row r="69" spans="1:131" ht="26.25" customHeight="1" x14ac:dyDescent="0.15">
      <c r="A69" s="241">
        <v>2</v>
      </c>
      <c r="B69" s="901" t="s">
        <v>591</v>
      </c>
      <c r="C69" s="902"/>
      <c r="D69" s="902"/>
      <c r="E69" s="902"/>
      <c r="F69" s="902"/>
      <c r="G69" s="902"/>
      <c r="H69" s="902"/>
      <c r="I69" s="902"/>
      <c r="J69" s="902"/>
      <c r="K69" s="902"/>
      <c r="L69" s="902"/>
      <c r="M69" s="902"/>
      <c r="N69" s="902"/>
      <c r="O69" s="902"/>
      <c r="P69" s="903"/>
      <c r="Q69" s="904">
        <v>97</v>
      </c>
      <c r="R69" s="858"/>
      <c r="S69" s="858"/>
      <c r="T69" s="858"/>
      <c r="U69" s="858"/>
      <c r="V69" s="858">
        <v>92</v>
      </c>
      <c r="W69" s="858"/>
      <c r="X69" s="858"/>
      <c r="Y69" s="858"/>
      <c r="Z69" s="858"/>
      <c r="AA69" s="858">
        <v>5</v>
      </c>
      <c r="AB69" s="858"/>
      <c r="AC69" s="858"/>
      <c r="AD69" s="858"/>
      <c r="AE69" s="858"/>
      <c r="AF69" s="858">
        <v>5</v>
      </c>
      <c r="AG69" s="858"/>
      <c r="AH69" s="858"/>
      <c r="AI69" s="858"/>
      <c r="AJ69" s="858"/>
      <c r="AK69" s="858">
        <v>21</v>
      </c>
      <c r="AL69" s="858"/>
      <c r="AM69" s="858"/>
      <c r="AN69" s="858"/>
      <c r="AO69" s="858"/>
      <c r="AP69" s="858" t="s">
        <v>604</v>
      </c>
      <c r="AQ69" s="858"/>
      <c r="AR69" s="858"/>
      <c r="AS69" s="858"/>
      <c r="AT69" s="858"/>
      <c r="AU69" s="858" t="s">
        <v>604</v>
      </c>
      <c r="AV69" s="858"/>
      <c r="AW69" s="858"/>
      <c r="AX69" s="858"/>
      <c r="AY69" s="858"/>
      <c r="AZ69" s="860"/>
      <c r="BA69" s="860"/>
      <c r="BB69" s="860"/>
      <c r="BC69" s="860"/>
      <c r="BD69" s="861"/>
      <c r="BE69" s="244"/>
      <c r="BF69" s="244"/>
      <c r="BG69" s="244"/>
      <c r="BH69" s="244"/>
      <c r="BI69" s="244"/>
      <c r="BJ69" s="244"/>
      <c r="BK69" s="244"/>
      <c r="BL69" s="244"/>
      <c r="BM69" s="244"/>
      <c r="BN69" s="244"/>
      <c r="BO69" s="244"/>
      <c r="BP69" s="244"/>
      <c r="BQ69" s="241">
        <v>63</v>
      </c>
      <c r="BR69" s="246"/>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33"/>
    </row>
    <row r="70" spans="1:131" ht="26.25" customHeight="1" x14ac:dyDescent="0.15">
      <c r="A70" s="241">
        <v>3</v>
      </c>
      <c r="B70" s="901" t="s">
        <v>592</v>
      </c>
      <c r="C70" s="902"/>
      <c r="D70" s="902"/>
      <c r="E70" s="902"/>
      <c r="F70" s="902"/>
      <c r="G70" s="902"/>
      <c r="H70" s="902"/>
      <c r="I70" s="902"/>
      <c r="J70" s="902"/>
      <c r="K70" s="902"/>
      <c r="L70" s="902"/>
      <c r="M70" s="902"/>
      <c r="N70" s="902"/>
      <c r="O70" s="902"/>
      <c r="P70" s="903"/>
      <c r="Q70" s="904">
        <v>214</v>
      </c>
      <c r="R70" s="858"/>
      <c r="S70" s="858"/>
      <c r="T70" s="858"/>
      <c r="U70" s="858"/>
      <c r="V70" s="858">
        <v>210</v>
      </c>
      <c r="W70" s="858"/>
      <c r="X70" s="858"/>
      <c r="Y70" s="858"/>
      <c r="Z70" s="858"/>
      <c r="AA70" s="858">
        <v>5</v>
      </c>
      <c r="AB70" s="858"/>
      <c r="AC70" s="858"/>
      <c r="AD70" s="858"/>
      <c r="AE70" s="858"/>
      <c r="AF70" s="858">
        <v>5</v>
      </c>
      <c r="AG70" s="858"/>
      <c r="AH70" s="858"/>
      <c r="AI70" s="858"/>
      <c r="AJ70" s="858"/>
      <c r="AK70" s="858" t="s">
        <v>604</v>
      </c>
      <c r="AL70" s="858"/>
      <c r="AM70" s="858"/>
      <c r="AN70" s="858"/>
      <c r="AO70" s="858"/>
      <c r="AP70" s="858">
        <v>155</v>
      </c>
      <c r="AQ70" s="858"/>
      <c r="AR70" s="858"/>
      <c r="AS70" s="858"/>
      <c r="AT70" s="858"/>
      <c r="AU70" s="858">
        <v>12</v>
      </c>
      <c r="AV70" s="858"/>
      <c r="AW70" s="858"/>
      <c r="AX70" s="858"/>
      <c r="AY70" s="858"/>
      <c r="AZ70" s="860"/>
      <c r="BA70" s="860"/>
      <c r="BB70" s="860"/>
      <c r="BC70" s="860"/>
      <c r="BD70" s="861"/>
      <c r="BE70" s="244"/>
      <c r="BF70" s="244"/>
      <c r="BG70" s="244"/>
      <c r="BH70" s="244"/>
      <c r="BI70" s="244"/>
      <c r="BJ70" s="244"/>
      <c r="BK70" s="244"/>
      <c r="BL70" s="244"/>
      <c r="BM70" s="244"/>
      <c r="BN70" s="244"/>
      <c r="BO70" s="244"/>
      <c r="BP70" s="244"/>
      <c r="BQ70" s="241">
        <v>64</v>
      </c>
      <c r="BR70" s="246"/>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33"/>
    </row>
    <row r="71" spans="1:131" ht="26.25" customHeight="1" x14ac:dyDescent="0.15">
      <c r="A71" s="241">
        <v>4</v>
      </c>
      <c r="B71" s="901" t="s">
        <v>593</v>
      </c>
      <c r="C71" s="902"/>
      <c r="D71" s="902"/>
      <c r="E71" s="902"/>
      <c r="F71" s="902"/>
      <c r="G71" s="902"/>
      <c r="H71" s="902"/>
      <c r="I71" s="902"/>
      <c r="J71" s="902"/>
      <c r="K71" s="902"/>
      <c r="L71" s="902"/>
      <c r="M71" s="902"/>
      <c r="N71" s="902"/>
      <c r="O71" s="902"/>
      <c r="P71" s="903"/>
      <c r="Q71" s="904">
        <v>7</v>
      </c>
      <c r="R71" s="858"/>
      <c r="S71" s="858"/>
      <c r="T71" s="858"/>
      <c r="U71" s="858"/>
      <c r="V71" s="858" t="s">
        <v>604</v>
      </c>
      <c r="W71" s="858"/>
      <c r="X71" s="858"/>
      <c r="Y71" s="858"/>
      <c r="Z71" s="858"/>
      <c r="AA71" s="858">
        <v>7</v>
      </c>
      <c r="AB71" s="858"/>
      <c r="AC71" s="858"/>
      <c r="AD71" s="858"/>
      <c r="AE71" s="858"/>
      <c r="AF71" s="858">
        <v>7</v>
      </c>
      <c r="AG71" s="858"/>
      <c r="AH71" s="858"/>
      <c r="AI71" s="858"/>
      <c r="AJ71" s="858"/>
      <c r="AK71" s="858" t="s">
        <v>604</v>
      </c>
      <c r="AL71" s="858"/>
      <c r="AM71" s="858"/>
      <c r="AN71" s="858"/>
      <c r="AO71" s="858"/>
      <c r="AP71" s="858" t="s">
        <v>604</v>
      </c>
      <c r="AQ71" s="858"/>
      <c r="AR71" s="858"/>
      <c r="AS71" s="858"/>
      <c r="AT71" s="858"/>
      <c r="AU71" s="858" t="s">
        <v>604</v>
      </c>
      <c r="AV71" s="858"/>
      <c r="AW71" s="858"/>
      <c r="AX71" s="858"/>
      <c r="AY71" s="858"/>
      <c r="AZ71" s="860"/>
      <c r="BA71" s="860"/>
      <c r="BB71" s="860"/>
      <c r="BC71" s="860"/>
      <c r="BD71" s="861"/>
      <c r="BE71" s="244"/>
      <c r="BF71" s="244"/>
      <c r="BG71" s="244"/>
      <c r="BH71" s="244"/>
      <c r="BI71" s="244"/>
      <c r="BJ71" s="244"/>
      <c r="BK71" s="244"/>
      <c r="BL71" s="244"/>
      <c r="BM71" s="244"/>
      <c r="BN71" s="244"/>
      <c r="BO71" s="244"/>
      <c r="BP71" s="244"/>
      <c r="BQ71" s="241">
        <v>65</v>
      </c>
      <c r="BR71" s="246"/>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33"/>
    </row>
    <row r="72" spans="1:131" ht="26.25" customHeight="1" x14ac:dyDescent="0.15">
      <c r="A72" s="241">
        <v>5</v>
      </c>
      <c r="B72" s="901" t="s">
        <v>594</v>
      </c>
      <c r="C72" s="902"/>
      <c r="D72" s="902"/>
      <c r="E72" s="902"/>
      <c r="F72" s="902"/>
      <c r="G72" s="902"/>
      <c r="H72" s="902"/>
      <c r="I72" s="902"/>
      <c r="J72" s="902"/>
      <c r="K72" s="902"/>
      <c r="L72" s="902"/>
      <c r="M72" s="902"/>
      <c r="N72" s="902"/>
      <c r="O72" s="902"/>
      <c r="P72" s="903"/>
      <c r="Q72" s="904">
        <v>920</v>
      </c>
      <c r="R72" s="858"/>
      <c r="S72" s="858"/>
      <c r="T72" s="858"/>
      <c r="U72" s="858"/>
      <c r="V72" s="858">
        <v>897</v>
      </c>
      <c r="W72" s="858"/>
      <c r="X72" s="858"/>
      <c r="Y72" s="858"/>
      <c r="Z72" s="858"/>
      <c r="AA72" s="858">
        <v>23</v>
      </c>
      <c r="AB72" s="858"/>
      <c r="AC72" s="858"/>
      <c r="AD72" s="858"/>
      <c r="AE72" s="858"/>
      <c r="AF72" s="858">
        <v>23</v>
      </c>
      <c r="AG72" s="858"/>
      <c r="AH72" s="858"/>
      <c r="AI72" s="858"/>
      <c r="AJ72" s="858"/>
      <c r="AK72" s="858" t="s">
        <v>604</v>
      </c>
      <c r="AL72" s="858"/>
      <c r="AM72" s="858"/>
      <c r="AN72" s="858"/>
      <c r="AO72" s="858"/>
      <c r="AP72" s="858">
        <v>294</v>
      </c>
      <c r="AQ72" s="858"/>
      <c r="AR72" s="858"/>
      <c r="AS72" s="858"/>
      <c r="AT72" s="858"/>
      <c r="AU72" s="858">
        <v>24</v>
      </c>
      <c r="AV72" s="858"/>
      <c r="AW72" s="858"/>
      <c r="AX72" s="858"/>
      <c r="AY72" s="858"/>
      <c r="AZ72" s="860"/>
      <c r="BA72" s="860"/>
      <c r="BB72" s="860"/>
      <c r="BC72" s="860"/>
      <c r="BD72" s="861"/>
      <c r="BE72" s="244"/>
      <c r="BF72" s="244"/>
      <c r="BG72" s="244"/>
      <c r="BH72" s="244"/>
      <c r="BI72" s="244"/>
      <c r="BJ72" s="244"/>
      <c r="BK72" s="244"/>
      <c r="BL72" s="244"/>
      <c r="BM72" s="244"/>
      <c r="BN72" s="244"/>
      <c r="BO72" s="244"/>
      <c r="BP72" s="244"/>
      <c r="BQ72" s="241">
        <v>66</v>
      </c>
      <c r="BR72" s="246"/>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33"/>
    </row>
    <row r="73" spans="1:131" ht="26.25" customHeight="1" x14ac:dyDescent="0.15">
      <c r="A73" s="241">
        <v>6</v>
      </c>
      <c r="B73" s="901" t="s">
        <v>595</v>
      </c>
      <c r="C73" s="902"/>
      <c r="D73" s="902"/>
      <c r="E73" s="902"/>
      <c r="F73" s="902"/>
      <c r="G73" s="902"/>
      <c r="H73" s="902"/>
      <c r="I73" s="902"/>
      <c r="J73" s="902"/>
      <c r="K73" s="902"/>
      <c r="L73" s="902"/>
      <c r="M73" s="902"/>
      <c r="N73" s="902"/>
      <c r="O73" s="902"/>
      <c r="P73" s="903"/>
      <c r="Q73" s="904">
        <v>239</v>
      </c>
      <c r="R73" s="858"/>
      <c r="S73" s="858"/>
      <c r="T73" s="858"/>
      <c r="U73" s="858"/>
      <c r="V73" s="858">
        <v>222</v>
      </c>
      <c r="W73" s="858"/>
      <c r="X73" s="858"/>
      <c r="Y73" s="858"/>
      <c r="Z73" s="858"/>
      <c r="AA73" s="858">
        <v>17</v>
      </c>
      <c r="AB73" s="858"/>
      <c r="AC73" s="858"/>
      <c r="AD73" s="858"/>
      <c r="AE73" s="858"/>
      <c r="AF73" s="858">
        <v>13</v>
      </c>
      <c r="AG73" s="858"/>
      <c r="AH73" s="858"/>
      <c r="AI73" s="858"/>
      <c r="AJ73" s="858"/>
      <c r="AK73" s="858" t="s">
        <v>604</v>
      </c>
      <c r="AL73" s="858"/>
      <c r="AM73" s="858"/>
      <c r="AN73" s="858"/>
      <c r="AO73" s="858"/>
      <c r="AP73" s="858">
        <v>65</v>
      </c>
      <c r="AQ73" s="858"/>
      <c r="AR73" s="858"/>
      <c r="AS73" s="858"/>
      <c r="AT73" s="858"/>
      <c r="AU73" s="858">
        <v>9</v>
      </c>
      <c r="AV73" s="858"/>
      <c r="AW73" s="858"/>
      <c r="AX73" s="858"/>
      <c r="AY73" s="858"/>
      <c r="AZ73" s="860"/>
      <c r="BA73" s="860"/>
      <c r="BB73" s="860"/>
      <c r="BC73" s="860"/>
      <c r="BD73" s="861"/>
      <c r="BE73" s="244"/>
      <c r="BF73" s="244"/>
      <c r="BG73" s="244"/>
      <c r="BH73" s="244"/>
      <c r="BI73" s="244"/>
      <c r="BJ73" s="244"/>
      <c r="BK73" s="244"/>
      <c r="BL73" s="244"/>
      <c r="BM73" s="244"/>
      <c r="BN73" s="244"/>
      <c r="BO73" s="244"/>
      <c r="BP73" s="244"/>
      <c r="BQ73" s="241">
        <v>67</v>
      </c>
      <c r="BR73" s="246"/>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33"/>
    </row>
    <row r="74" spans="1:131" ht="26.25" customHeight="1" x14ac:dyDescent="0.15">
      <c r="A74" s="241">
        <v>7</v>
      </c>
      <c r="B74" s="901" t="s">
        <v>596</v>
      </c>
      <c r="C74" s="902"/>
      <c r="D74" s="902"/>
      <c r="E74" s="902"/>
      <c r="F74" s="902"/>
      <c r="G74" s="902"/>
      <c r="H74" s="902"/>
      <c r="I74" s="902"/>
      <c r="J74" s="902"/>
      <c r="K74" s="902"/>
      <c r="L74" s="902"/>
      <c r="M74" s="902"/>
      <c r="N74" s="902"/>
      <c r="O74" s="902"/>
      <c r="P74" s="903"/>
      <c r="Q74" s="904">
        <v>1459</v>
      </c>
      <c r="R74" s="858"/>
      <c r="S74" s="858"/>
      <c r="T74" s="858"/>
      <c r="U74" s="858"/>
      <c r="V74" s="858">
        <v>1448</v>
      </c>
      <c r="W74" s="858"/>
      <c r="X74" s="858"/>
      <c r="Y74" s="858"/>
      <c r="Z74" s="858"/>
      <c r="AA74" s="858">
        <v>11</v>
      </c>
      <c r="AB74" s="858"/>
      <c r="AC74" s="858"/>
      <c r="AD74" s="858"/>
      <c r="AE74" s="858"/>
      <c r="AF74" s="858">
        <v>11</v>
      </c>
      <c r="AG74" s="858"/>
      <c r="AH74" s="858"/>
      <c r="AI74" s="858"/>
      <c r="AJ74" s="858"/>
      <c r="AK74" s="858" t="s">
        <v>604</v>
      </c>
      <c r="AL74" s="858"/>
      <c r="AM74" s="858"/>
      <c r="AN74" s="858"/>
      <c r="AO74" s="858"/>
      <c r="AP74" s="858">
        <v>1698</v>
      </c>
      <c r="AQ74" s="858"/>
      <c r="AR74" s="858"/>
      <c r="AS74" s="858"/>
      <c r="AT74" s="858"/>
      <c r="AU74" s="858">
        <v>77</v>
      </c>
      <c r="AV74" s="858"/>
      <c r="AW74" s="858"/>
      <c r="AX74" s="858"/>
      <c r="AY74" s="858"/>
      <c r="AZ74" s="860"/>
      <c r="BA74" s="860"/>
      <c r="BB74" s="860"/>
      <c r="BC74" s="860"/>
      <c r="BD74" s="861"/>
      <c r="BE74" s="244"/>
      <c r="BF74" s="244"/>
      <c r="BG74" s="244"/>
      <c r="BH74" s="244"/>
      <c r="BI74" s="244"/>
      <c r="BJ74" s="244"/>
      <c r="BK74" s="244"/>
      <c r="BL74" s="244"/>
      <c r="BM74" s="244"/>
      <c r="BN74" s="244"/>
      <c r="BO74" s="244"/>
      <c r="BP74" s="244"/>
      <c r="BQ74" s="241">
        <v>68</v>
      </c>
      <c r="BR74" s="246"/>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33"/>
    </row>
    <row r="75" spans="1:131" ht="26.25" customHeight="1" x14ac:dyDescent="0.15">
      <c r="A75" s="241">
        <v>8</v>
      </c>
      <c r="B75" s="901" t="s">
        <v>597</v>
      </c>
      <c r="C75" s="902"/>
      <c r="D75" s="902"/>
      <c r="E75" s="902"/>
      <c r="F75" s="902"/>
      <c r="G75" s="902"/>
      <c r="H75" s="902"/>
      <c r="I75" s="902"/>
      <c r="J75" s="902"/>
      <c r="K75" s="902"/>
      <c r="L75" s="902"/>
      <c r="M75" s="902"/>
      <c r="N75" s="902"/>
      <c r="O75" s="902"/>
      <c r="P75" s="903"/>
      <c r="Q75" s="905">
        <v>194</v>
      </c>
      <c r="R75" s="906"/>
      <c r="S75" s="906"/>
      <c r="T75" s="906"/>
      <c r="U75" s="862"/>
      <c r="V75" s="907">
        <v>189</v>
      </c>
      <c r="W75" s="906"/>
      <c r="X75" s="906"/>
      <c r="Y75" s="906"/>
      <c r="Z75" s="862"/>
      <c r="AA75" s="907">
        <v>6</v>
      </c>
      <c r="AB75" s="906"/>
      <c r="AC75" s="906"/>
      <c r="AD75" s="906"/>
      <c r="AE75" s="862"/>
      <c r="AF75" s="907">
        <v>6</v>
      </c>
      <c r="AG75" s="906"/>
      <c r="AH75" s="906"/>
      <c r="AI75" s="906"/>
      <c r="AJ75" s="862"/>
      <c r="AK75" s="907">
        <v>2</v>
      </c>
      <c r="AL75" s="906"/>
      <c r="AM75" s="906"/>
      <c r="AN75" s="906"/>
      <c r="AO75" s="862"/>
      <c r="AP75" s="907" t="s">
        <v>604</v>
      </c>
      <c r="AQ75" s="906"/>
      <c r="AR75" s="906"/>
      <c r="AS75" s="906"/>
      <c r="AT75" s="862"/>
      <c r="AU75" s="907" t="s">
        <v>604</v>
      </c>
      <c r="AV75" s="906"/>
      <c r="AW75" s="906"/>
      <c r="AX75" s="906"/>
      <c r="AY75" s="862"/>
      <c r="AZ75" s="860"/>
      <c r="BA75" s="860"/>
      <c r="BB75" s="860"/>
      <c r="BC75" s="860"/>
      <c r="BD75" s="861"/>
      <c r="BE75" s="244"/>
      <c r="BF75" s="244"/>
      <c r="BG75" s="244"/>
      <c r="BH75" s="244"/>
      <c r="BI75" s="244"/>
      <c r="BJ75" s="244"/>
      <c r="BK75" s="244"/>
      <c r="BL75" s="244"/>
      <c r="BM75" s="244"/>
      <c r="BN75" s="244"/>
      <c r="BO75" s="244"/>
      <c r="BP75" s="244"/>
      <c r="BQ75" s="241">
        <v>69</v>
      </c>
      <c r="BR75" s="246"/>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33"/>
    </row>
    <row r="76" spans="1:131" ht="26.25" customHeight="1" x14ac:dyDescent="0.15">
      <c r="A76" s="241">
        <v>9</v>
      </c>
      <c r="B76" s="901" t="s">
        <v>598</v>
      </c>
      <c r="C76" s="902"/>
      <c r="D76" s="902"/>
      <c r="E76" s="902"/>
      <c r="F76" s="902"/>
      <c r="G76" s="902"/>
      <c r="H76" s="902"/>
      <c r="I76" s="902"/>
      <c r="J76" s="902"/>
      <c r="K76" s="902"/>
      <c r="L76" s="902"/>
      <c r="M76" s="902"/>
      <c r="N76" s="902"/>
      <c r="O76" s="902"/>
      <c r="P76" s="903"/>
      <c r="Q76" s="905">
        <v>161626</v>
      </c>
      <c r="R76" s="906"/>
      <c r="S76" s="906"/>
      <c r="T76" s="906"/>
      <c r="U76" s="862"/>
      <c r="V76" s="907">
        <v>158326</v>
      </c>
      <c r="W76" s="906"/>
      <c r="X76" s="906"/>
      <c r="Y76" s="906"/>
      <c r="Z76" s="862"/>
      <c r="AA76" s="907">
        <v>3299</v>
      </c>
      <c r="AB76" s="906"/>
      <c r="AC76" s="906"/>
      <c r="AD76" s="906"/>
      <c r="AE76" s="862"/>
      <c r="AF76" s="907">
        <v>3299</v>
      </c>
      <c r="AG76" s="906"/>
      <c r="AH76" s="906"/>
      <c r="AI76" s="906"/>
      <c r="AJ76" s="862"/>
      <c r="AK76" s="907">
        <v>4404</v>
      </c>
      <c r="AL76" s="906"/>
      <c r="AM76" s="906"/>
      <c r="AN76" s="906"/>
      <c r="AO76" s="862"/>
      <c r="AP76" s="907" t="s">
        <v>604</v>
      </c>
      <c r="AQ76" s="906"/>
      <c r="AR76" s="906"/>
      <c r="AS76" s="906"/>
      <c r="AT76" s="862"/>
      <c r="AU76" s="907" t="s">
        <v>604</v>
      </c>
      <c r="AV76" s="906"/>
      <c r="AW76" s="906"/>
      <c r="AX76" s="906"/>
      <c r="AY76" s="862"/>
      <c r="AZ76" s="860"/>
      <c r="BA76" s="860"/>
      <c r="BB76" s="860"/>
      <c r="BC76" s="860"/>
      <c r="BD76" s="861"/>
      <c r="BE76" s="244"/>
      <c r="BF76" s="244"/>
      <c r="BG76" s="244"/>
      <c r="BH76" s="244"/>
      <c r="BI76" s="244"/>
      <c r="BJ76" s="244"/>
      <c r="BK76" s="244"/>
      <c r="BL76" s="244"/>
      <c r="BM76" s="244"/>
      <c r="BN76" s="244"/>
      <c r="BO76" s="244"/>
      <c r="BP76" s="244"/>
      <c r="BQ76" s="241">
        <v>70</v>
      </c>
      <c r="BR76" s="246"/>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33"/>
    </row>
    <row r="77" spans="1:131" ht="26.25" customHeight="1" x14ac:dyDescent="0.15">
      <c r="A77" s="241">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44"/>
      <c r="BF77" s="244"/>
      <c r="BG77" s="244"/>
      <c r="BH77" s="244"/>
      <c r="BI77" s="244"/>
      <c r="BJ77" s="244"/>
      <c r="BK77" s="244"/>
      <c r="BL77" s="244"/>
      <c r="BM77" s="244"/>
      <c r="BN77" s="244"/>
      <c r="BO77" s="244"/>
      <c r="BP77" s="244"/>
      <c r="BQ77" s="241">
        <v>71</v>
      </c>
      <c r="BR77" s="246"/>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33"/>
    </row>
    <row r="78" spans="1:131" ht="26.25" customHeight="1" x14ac:dyDescent="0.15">
      <c r="A78" s="241">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44"/>
      <c r="BF78" s="244"/>
      <c r="BG78" s="244"/>
      <c r="BH78" s="244"/>
      <c r="BI78" s="244"/>
      <c r="BJ78" s="233"/>
      <c r="BK78" s="233"/>
      <c r="BL78" s="233"/>
      <c r="BM78" s="233"/>
      <c r="BN78" s="233"/>
      <c r="BO78" s="244"/>
      <c r="BP78" s="244"/>
      <c r="BQ78" s="241">
        <v>72</v>
      </c>
      <c r="BR78" s="246"/>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33"/>
    </row>
    <row r="79" spans="1:131" ht="26.25" customHeight="1" x14ac:dyDescent="0.15">
      <c r="A79" s="241">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44"/>
      <c r="BF79" s="244"/>
      <c r="BG79" s="244"/>
      <c r="BH79" s="244"/>
      <c r="BI79" s="244"/>
      <c r="BJ79" s="233"/>
      <c r="BK79" s="233"/>
      <c r="BL79" s="233"/>
      <c r="BM79" s="233"/>
      <c r="BN79" s="233"/>
      <c r="BO79" s="244"/>
      <c r="BP79" s="244"/>
      <c r="BQ79" s="241">
        <v>73</v>
      </c>
      <c r="BR79" s="246"/>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33"/>
    </row>
    <row r="80" spans="1:131" ht="26.25" customHeight="1" x14ac:dyDescent="0.15">
      <c r="A80" s="241">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44"/>
      <c r="BF80" s="244"/>
      <c r="BG80" s="244"/>
      <c r="BH80" s="244"/>
      <c r="BI80" s="244"/>
      <c r="BJ80" s="244"/>
      <c r="BK80" s="244"/>
      <c r="BL80" s="244"/>
      <c r="BM80" s="244"/>
      <c r="BN80" s="244"/>
      <c r="BO80" s="244"/>
      <c r="BP80" s="244"/>
      <c r="BQ80" s="241">
        <v>74</v>
      </c>
      <c r="BR80" s="246"/>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33"/>
    </row>
    <row r="81" spans="1:131" ht="26.25" customHeight="1" x14ac:dyDescent="0.15">
      <c r="A81" s="241">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44"/>
      <c r="BF81" s="244"/>
      <c r="BG81" s="244"/>
      <c r="BH81" s="244"/>
      <c r="BI81" s="244"/>
      <c r="BJ81" s="244"/>
      <c r="BK81" s="244"/>
      <c r="BL81" s="244"/>
      <c r="BM81" s="244"/>
      <c r="BN81" s="244"/>
      <c r="BO81" s="244"/>
      <c r="BP81" s="244"/>
      <c r="BQ81" s="241">
        <v>75</v>
      </c>
      <c r="BR81" s="246"/>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33"/>
    </row>
    <row r="82" spans="1:131" ht="26.25" customHeight="1" x14ac:dyDescent="0.15">
      <c r="A82" s="241">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44"/>
      <c r="BF82" s="244"/>
      <c r="BG82" s="244"/>
      <c r="BH82" s="244"/>
      <c r="BI82" s="244"/>
      <c r="BJ82" s="244"/>
      <c r="BK82" s="244"/>
      <c r="BL82" s="244"/>
      <c r="BM82" s="244"/>
      <c r="BN82" s="244"/>
      <c r="BO82" s="244"/>
      <c r="BP82" s="244"/>
      <c r="BQ82" s="241">
        <v>76</v>
      </c>
      <c r="BR82" s="246"/>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33"/>
    </row>
    <row r="83" spans="1:131" ht="26.25" customHeight="1" x14ac:dyDescent="0.15">
      <c r="A83" s="241">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44"/>
      <c r="BF83" s="244"/>
      <c r="BG83" s="244"/>
      <c r="BH83" s="244"/>
      <c r="BI83" s="244"/>
      <c r="BJ83" s="244"/>
      <c r="BK83" s="244"/>
      <c r="BL83" s="244"/>
      <c r="BM83" s="244"/>
      <c r="BN83" s="244"/>
      <c r="BO83" s="244"/>
      <c r="BP83" s="244"/>
      <c r="BQ83" s="241">
        <v>77</v>
      </c>
      <c r="BR83" s="246"/>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33"/>
    </row>
    <row r="84" spans="1:131" ht="26.25" customHeight="1" x14ac:dyDescent="0.15">
      <c r="A84" s="241">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44"/>
      <c r="BF84" s="244"/>
      <c r="BG84" s="244"/>
      <c r="BH84" s="244"/>
      <c r="BI84" s="244"/>
      <c r="BJ84" s="244"/>
      <c r="BK84" s="244"/>
      <c r="BL84" s="244"/>
      <c r="BM84" s="244"/>
      <c r="BN84" s="244"/>
      <c r="BO84" s="244"/>
      <c r="BP84" s="244"/>
      <c r="BQ84" s="241">
        <v>78</v>
      </c>
      <c r="BR84" s="246"/>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33"/>
    </row>
    <row r="85" spans="1:131" ht="26.25" customHeight="1" x14ac:dyDescent="0.15">
      <c r="A85" s="241">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44"/>
      <c r="BF85" s="244"/>
      <c r="BG85" s="244"/>
      <c r="BH85" s="244"/>
      <c r="BI85" s="244"/>
      <c r="BJ85" s="244"/>
      <c r="BK85" s="244"/>
      <c r="BL85" s="244"/>
      <c r="BM85" s="244"/>
      <c r="BN85" s="244"/>
      <c r="BO85" s="244"/>
      <c r="BP85" s="244"/>
      <c r="BQ85" s="241">
        <v>79</v>
      </c>
      <c r="BR85" s="246"/>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33"/>
    </row>
    <row r="86" spans="1:131" ht="26.25" customHeight="1" x14ac:dyDescent="0.15">
      <c r="A86" s="241">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44"/>
      <c r="BF86" s="244"/>
      <c r="BG86" s="244"/>
      <c r="BH86" s="244"/>
      <c r="BI86" s="244"/>
      <c r="BJ86" s="244"/>
      <c r="BK86" s="244"/>
      <c r="BL86" s="244"/>
      <c r="BM86" s="244"/>
      <c r="BN86" s="244"/>
      <c r="BO86" s="244"/>
      <c r="BP86" s="244"/>
      <c r="BQ86" s="241">
        <v>80</v>
      </c>
      <c r="BR86" s="246"/>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33"/>
    </row>
    <row r="87" spans="1:131" ht="26.25" customHeight="1" x14ac:dyDescent="0.15">
      <c r="A87" s="24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44"/>
      <c r="BF87" s="244"/>
      <c r="BG87" s="244"/>
      <c r="BH87" s="244"/>
      <c r="BI87" s="244"/>
      <c r="BJ87" s="244"/>
      <c r="BK87" s="244"/>
      <c r="BL87" s="244"/>
      <c r="BM87" s="244"/>
      <c r="BN87" s="244"/>
      <c r="BO87" s="244"/>
      <c r="BP87" s="244"/>
      <c r="BQ87" s="241">
        <v>81</v>
      </c>
      <c r="BR87" s="246"/>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33"/>
    </row>
    <row r="88" spans="1:131" ht="26.25" customHeight="1" thickBot="1" x14ac:dyDescent="0.2">
      <c r="A88" s="243" t="s">
        <v>392</v>
      </c>
      <c r="B88" s="817" t="s">
        <v>425</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3599</v>
      </c>
      <c r="AG88" s="872"/>
      <c r="AH88" s="872"/>
      <c r="AI88" s="872"/>
      <c r="AJ88" s="872"/>
      <c r="AK88" s="869"/>
      <c r="AL88" s="869"/>
      <c r="AM88" s="869"/>
      <c r="AN88" s="869"/>
      <c r="AO88" s="869"/>
      <c r="AP88" s="872">
        <v>2212</v>
      </c>
      <c r="AQ88" s="872"/>
      <c r="AR88" s="872"/>
      <c r="AS88" s="872"/>
      <c r="AT88" s="872"/>
      <c r="AU88" s="872">
        <v>122</v>
      </c>
      <c r="AV88" s="872"/>
      <c r="AW88" s="872"/>
      <c r="AX88" s="872"/>
      <c r="AY88" s="872"/>
      <c r="AZ88" s="877"/>
      <c r="BA88" s="877"/>
      <c r="BB88" s="877"/>
      <c r="BC88" s="877"/>
      <c r="BD88" s="878"/>
      <c r="BE88" s="244"/>
      <c r="BF88" s="244"/>
      <c r="BG88" s="244"/>
      <c r="BH88" s="244"/>
      <c r="BI88" s="244"/>
      <c r="BJ88" s="244"/>
      <c r="BK88" s="244"/>
      <c r="BL88" s="244"/>
      <c r="BM88" s="244"/>
      <c r="BN88" s="244"/>
      <c r="BO88" s="244"/>
      <c r="BP88" s="244"/>
      <c r="BQ88" s="241">
        <v>82</v>
      </c>
      <c r="BR88" s="246"/>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392</v>
      </c>
      <c r="BR102" s="817" t="s">
        <v>426</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3" t="s">
        <v>427</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4" t="s">
        <v>428</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429</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430</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45" t="s">
        <v>431</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432</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33" customFormat="1" ht="26.25" customHeight="1" x14ac:dyDescent="0.15">
      <c r="A109" s="940" t="s">
        <v>433</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434</v>
      </c>
      <c r="AB109" s="921"/>
      <c r="AC109" s="921"/>
      <c r="AD109" s="921"/>
      <c r="AE109" s="922"/>
      <c r="AF109" s="920" t="s">
        <v>435</v>
      </c>
      <c r="AG109" s="921"/>
      <c r="AH109" s="921"/>
      <c r="AI109" s="921"/>
      <c r="AJ109" s="922"/>
      <c r="AK109" s="920" t="s">
        <v>307</v>
      </c>
      <c r="AL109" s="921"/>
      <c r="AM109" s="921"/>
      <c r="AN109" s="921"/>
      <c r="AO109" s="922"/>
      <c r="AP109" s="920" t="s">
        <v>436</v>
      </c>
      <c r="AQ109" s="921"/>
      <c r="AR109" s="921"/>
      <c r="AS109" s="921"/>
      <c r="AT109" s="923"/>
      <c r="AU109" s="940" t="s">
        <v>433</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434</v>
      </c>
      <c r="BR109" s="921"/>
      <c r="BS109" s="921"/>
      <c r="BT109" s="921"/>
      <c r="BU109" s="922"/>
      <c r="BV109" s="920" t="s">
        <v>435</v>
      </c>
      <c r="BW109" s="921"/>
      <c r="BX109" s="921"/>
      <c r="BY109" s="921"/>
      <c r="BZ109" s="922"/>
      <c r="CA109" s="920" t="s">
        <v>307</v>
      </c>
      <c r="CB109" s="921"/>
      <c r="CC109" s="921"/>
      <c r="CD109" s="921"/>
      <c r="CE109" s="922"/>
      <c r="CF109" s="941" t="s">
        <v>436</v>
      </c>
      <c r="CG109" s="941"/>
      <c r="CH109" s="941"/>
      <c r="CI109" s="941"/>
      <c r="CJ109" s="941"/>
      <c r="CK109" s="920" t="s">
        <v>437</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434</v>
      </c>
      <c r="DH109" s="921"/>
      <c r="DI109" s="921"/>
      <c r="DJ109" s="921"/>
      <c r="DK109" s="922"/>
      <c r="DL109" s="920" t="s">
        <v>435</v>
      </c>
      <c r="DM109" s="921"/>
      <c r="DN109" s="921"/>
      <c r="DO109" s="921"/>
      <c r="DP109" s="922"/>
      <c r="DQ109" s="920" t="s">
        <v>307</v>
      </c>
      <c r="DR109" s="921"/>
      <c r="DS109" s="921"/>
      <c r="DT109" s="921"/>
      <c r="DU109" s="922"/>
      <c r="DV109" s="920" t="s">
        <v>436</v>
      </c>
      <c r="DW109" s="921"/>
      <c r="DX109" s="921"/>
      <c r="DY109" s="921"/>
      <c r="DZ109" s="923"/>
    </row>
    <row r="110" spans="1:131" s="233" customFormat="1" ht="26.25" customHeight="1" x14ac:dyDescent="0.15">
      <c r="A110" s="924" t="s">
        <v>438</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708048</v>
      </c>
      <c r="AB110" s="928"/>
      <c r="AC110" s="928"/>
      <c r="AD110" s="928"/>
      <c r="AE110" s="929"/>
      <c r="AF110" s="930">
        <v>678316</v>
      </c>
      <c r="AG110" s="928"/>
      <c r="AH110" s="928"/>
      <c r="AI110" s="928"/>
      <c r="AJ110" s="929"/>
      <c r="AK110" s="930">
        <v>723099</v>
      </c>
      <c r="AL110" s="928"/>
      <c r="AM110" s="928"/>
      <c r="AN110" s="928"/>
      <c r="AO110" s="929"/>
      <c r="AP110" s="931">
        <v>24.8</v>
      </c>
      <c r="AQ110" s="932"/>
      <c r="AR110" s="932"/>
      <c r="AS110" s="932"/>
      <c r="AT110" s="933"/>
      <c r="AU110" s="934" t="s">
        <v>72</v>
      </c>
      <c r="AV110" s="935"/>
      <c r="AW110" s="935"/>
      <c r="AX110" s="935"/>
      <c r="AY110" s="935"/>
      <c r="AZ110" s="957" t="s">
        <v>439</v>
      </c>
      <c r="BA110" s="925"/>
      <c r="BB110" s="925"/>
      <c r="BC110" s="925"/>
      <c r="BD110" s="925"/>
      <c r="BE110" s="925"/>
      <c r="BF110" s="925"/>
      <c r="BG110" s="925"/>
      <c r="BH110" s="925"/>
      <c r="BI110" s="925"/>
      <c r="BJ110" s="925"/>
      <c r="BK110" s="925"/>
      <c r="BL110" s="925"/>
      <c r="BM110" s="925"/>
      <c r="BN110" s="925"/>
      <c r="BO110" s="925"/>
      <c r="BP110" s="926"/>
      <c r="BQ110" s="958">
        <v>6025124</v>
      </c>
      <c r="BR110" s="959"/>
      <c r="BS110" s="959"/>
      <c r="BT110" s="959"/>
      <c r="BU110" s="959"/>
      <c r="BV110" s="959">
        <v>5992074</v>
      </c>
      <c r="BW110" s="959"/>
      <c r="BX110" s="959"/>
      <c r="BY110" s="959"/>
      <c r="BZ110" s="959"/>
      <c r="CA110" s="959">
        <v>5603624</v>
      </c>
      <c r="CB110" s="959"/>
      <c r="CC110" s="959"/>
      <c r="CD110" s="959"/>
      <c r="CE110" s="959"/>
      <c r="CF110" s="972">
        <v>192.1</v>
      </c>
      <c r="CG110" s="973"/>
      <c r="CH110" s="973"/>
      <c r="CI110" s="973"/>
      <c r="CJ110" s="973"/>
      <c r="CK110" s="974" t="s">
        <v>440</v>
      </c>
      <c r="CL110" s="975"/>
      <c r="CM110" s="957" t="s">
        <v>441</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442</v>
      </c>
      <c r="DH110" s="959"/>
      <c r="DI110" s="959"/>
      <c r="DJ110" s="959"/>
      <c r="DK110" s="959"/>
      <c r="DL110" s="959" t="s">
        <v>442</v>
      </c>
      <c r="DM110" s="959"/>
      <c r="DN110" s="959"/>
      <c r="DO110" s="959"/>
      <c r="DP110" s="959"/>
      <c r="DQ110" s="959" t="s">
        <v>394</v>
      </c>
      <c r="DR110" s="959"/>
      <c r="DS110" s="959"/>
      <c r="DT110" s="959"/>
      <c r="DU110" s="959"/>
      <c r="DV110" s="960" t="s">
        <v>443</v>
      </c>
      <c r="DW110" s="960"/>
      <c r="DX110" s="960"/>
      <c r="DY110" s="960"/>
      <c r="DZ110" s="961"/>
    </row>
    <row r="111" spans="1:131" s="233" customFormat="1" ht="26.25" customHeight="1" x14ac:dyDescent="0.15">
      <c r="A111" s="962" t="s">
        <v>444</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443</v>
      </c>
      <c r="AB111" s="966"/>
      <c r="AC111" s="966"/>
      <c r="AD111" s="966"/>
      <c r="AE111" s="967"/>
      <c r="AF111" s="968" t="s">
        <v>445</v>
      </c>
      <c r="AG111" s="966"/>
      <c r="AH111" s="966"/>
      <c r="AI111" s="966"/>
      <c r="AJ111" s="967"/>
      <c r="AK111" s="968" t="s">
        <v>394</v>
      </c>
      <c r="AL111" s="966"/>
      <c r="AM111" s="966"/>
      <c r="AN111" s="966"/>
      <c r="AO111" s="967"/>
      <c r="AP111" s="969" t="s">
        <v>445</v>
      </c>
      <c r="AQ111" s="970"/>
      <c r="AR111" s="970"/>
      <c r="AS111" s="970"/>
      <c r="AT111" s="971"/>
      <c r="AU111" s="936"/>
      <c r="AV111" s="937"/>
      <c r="AW111" s="937"/>
      <c r="AX111" s="937"/>
      <c r="AY111" s="937"/>
      <c r="AZ111" s="950" t="s">
        <v>446</v>
      </c>
      <c r="BA111" s="951"/>
      <c r="BB111" s="951"/>
      <c r="BC111" s="951"/>
      <c r="BD111" s="951"/>
      <c r="BE111" s="951"/>
      <c r="BF111" s="951"/>
      <c r="BG111" s="951"/>
      <c r="BH111" s="951"/>
      <c r="BI111" s="951"/>
      <c r="BJ111" s="951"/>
      <c r="BK111" s="951"/>
      <c r="BL111" s="951"/>
      <c r="BM111" s="951"/>
      <c r="BN111" s="951"/>
      <c r="BO111" s="951"/>
      <c r="BP111" s="952"/>
      <c r="BQ111" s="953">
        <v>215</v>
      </c>
      <c r="BR111" s="954"/>
      <c r="BS111" s="954"/>
      <c r="BT111" s="954"/>
      <c r="BU111" s="954"/>
      <c r="BV111" s="954">
        <v>66</v>
      </c>
      <c r="BW111" s="954"/>
      <c r="BX111" s="954"/>
      <c r="BY111" s="954"/>
      <c r="BZ111" s="954"/>
      <c r="CA111" s="954">
        <v>22</v>
      </c>
      <c r="CB111" s="954"/>
      <c r="CC111" s="954"/>
      <c r="CD111" s="954"/>
      <c r="CE111" s="954"/>
      <c r="CF111" s="948">
        <v>0</v>
      </c>
      <c r="CG111" s="949"/>
      <c r="CH111" s="949"/>
      <c r="CI111" s="949"/>
      <c r="CJ111" s="949"/>
      <c r="CK111" s="976"/>
      <c r="CL111" s="977"/>
      <c r="CM111" s="950" t="s">
        <v>447</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394</v>
      </c>
      <c r="DH111" s="954"/>
      <c r="DI111" s="954"/>
      <c r="DJ111" s="954"/>
      <c r="DK111" s="954"/>
      <c r="DL111" s="954" t="s">
        <v>445</v>
      </c>
      <c r="DM111" s="954"/>
      <c r="DN111" s="954"/>
      <c r="DO111" s="954"/>
      <c r="DP111" s="954"/>
      <c r="DQ111" s="954" t="s">
        <v>445</v>
      </c>
      <c r="DR111" s="954"/>
      <c r="DS111" s="954"/>
      <c r="DT111" s="954"/>
      <c r="DU111" s="954"/>
      <c r="DV111" s="955" t="s">
        <v>443</v>
      </c>
      <c r="DW111" s="955"/>
      <c r="DX111" s="955"/>
      <c r="DY111" s="955"/>
      <c r="DZ111" s="956"/>
    </row>
    <row r="112" spans="1:131" s="233" customFormat="1" ht="26.25" customHeight="1" x14ac:dyDescent="0.15">
      <c r="A112" s="980" t="s">
        <v>448</v>
      </c>
      <c r="B112" s="981"/>
      <c r="C112" s="951" t="s">
        <v>449</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394</v>
      </c>
      <c r="AB112" s="987"/>
      <c r="AC112" s="987"/>
      <c r="AD112" s="987"/>
      <c r="AE112" s="988"/>
      <c r="AF112" s="989" t="s">
        <v>450</v>
      </c>
      <c r="AG112" s="987"/>
      <c r="AH112" s="987"/>
      <c r="AI112" s="987"/>
      <c r="AJ112" s="988"/>
      <c r="AK112" s="989" t="s">
        <v>443</v>
      </c>
      <c r="AL112" s="987"/>
      <c r="AM112" s="987"/>
      <c r="AN112" s="987"/>
      <c r="AO112" s="988"/>
      <c r="AP112" s="990" t="s">
        <v>443</v>
      </c>
      <c r="AQ112" s="991"/>
      <c r="AR112" s="991"/>
      <c r="AS112" s="991"/>
      <c r="AT112" s="992"/>
      <c r="AU112" s="936"/>
      <c r="AV112" s="937"/>
      <c r="AW112" s="937"/>
      <c r="AX112" s="937"/>
      <c r="AY112" s="937"/>
      <c r="AZ112" s="950" t="s">
        <v>451</v>
      </c>
      <c r="BA112" s="951"/>
      <c r="BB112" s="951"/>
      <c r="BC112" s="951"/>
      <c r="BD112" s="951"/>
      <c r="BE112" s="951"/>
      <c r="BF112" s="951"/>
      <c r="BG112" s="951"/>
      <c r="BH112" s="951"/>
      <c r="BI112" s="951"/>
      <c r="BJ112" s="951"/>
      <c r="BK112" s="951"/>
      <c r="BL112" s="951"/>
      <c r="BM112" s="951"/>
      <c r="BN112" s="951"/>
      <c r="BO112" s="951"/>
      <c r="BP112" s="952"/>
      <c r="BQ112" s="953">
        <v>856908</v>
      </c>
      <c r="BR112" s="954"/>
      <c r="BS112" s="954"/>
      <c r="BT112" s="954"/>
      <c r="BU112" s="954"/>
      <c r="BV112" s="954">
        <v>844050</v>
      </c>
      <c r="BW112" s="954"/>
      <c r="BX112" s="954"/>
      <c r="BY112" s="954"/>
      <c r="BZ112" s="954"/>
      <c r="CA112" s="954">
        <v>686130</v>
      </c>
      <c r="CB112" s="954"/>
      <c r="CC112" s="954"/>
      <c r="CD112" s="954"/>
      <c r="CE112" s="954"/>
      <c r="CF112" s="948">
        <v>23.5</v>
      </c>
      <c r="CG112" s="949"/>
      <c r="CH112" s="949"/>
      <c r="CI112" s="949"/>
      <c r="CJ112" s="949"/>
      <c r="CK112" s="976"/>
      <c r="CL112" s="977"/>
      <c r="CM112" s="950" t="s">
        <v>452</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442</v>
      </c>
      <c r="DH112" s="954"/>
      <c r="DI112" s="954"/>
      <c r="DJ112" s="954"/>
      <c r="DK112" s="954"/>
      <c r="DL112" s="954" t="s">
        <v>394</v>
      </c>
      <c r="DM112" s="954"/>
      <c r="DN112" s="954"/>
      <c r="DO112" s="954"/>
      <c r="DP112" s="954"/>
      <c r="DQ112" s="954" t="s">
        <v>394</v>
      </c>
      <c r="DR112" s="954"/>
      <c r="DS112" s="954"/>
      <c r="DT112" s="954"/>
      <c r="DU112" s="954"/>
      <c r="DV112" s="955" t="s">
        <v>394</v>
      </c>
      <c r="DW112" s="955"/>
      <c r="DX112" s="955"/>
      <c r="DY112" s="955"/>
      <c r="DZ112" s="956"/>
    </row>
    <row r="113" spans="1:130" s="233" customFormat="1" ht="26.25" customHeight="1" x14ac:dyDescent="0.15">
      <c r="A113" s="982"/>
      <c r="B113" s="983"/>
      <c r="C113" s="951" t="s">
        <v>453</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140475</v>
      </c>
      <c r="AB113" s="966"/>
      <c r="AC113" s="966"/>
      <c r="AD113" s="966"/>
      <c r="AE113" s="967"/>
      <c r="AF113" s="968">
        <v>128571</v>
      </c>
      <c r="AG113" s="966"/>
      <c r="AH113" s="966"/>
      <c r="AI113" s="966"/>
      <c r="AJ113" s="967"/>
      <c r="AK113" s="968">
        <v>80914</v>
      </c>
      <c r="AL113" s="966"/>
      <c r="AM113" s="966"/>
      <c r="AN113" s="966"/>
      <c r="AO113" s="967"/>
      <c r="AP113" s="969">
        <v>2.8</v>
      </c>
      <c r="AQ113" s="970"/>
      <c r="AR113" s="970"/>
      <c r="AS113" s="970"/>
      <c r="AT113" s="971"/>
      <c r="AU113" s="936"/>
      <c r="AV113" s="937"/>
      <c r="AW113" s="937"/>
      <c r="AX113" s="937"/>
      <c r="AY113" s="937"/>
      <c r="AZ113" s="950" t="s">
        <v>454</v>
      </c>
      <c r="BA113" s="951"/>
      <c r="BB113" s="951"/>
      <c r="BC113" s="951"/>
      <c r="BD113" s="951"/>
      <c r="BE113" s="951"/>
      <c r="BF113" s="951"/>
      <c r="BG113" s="951"/>
      <c r="BH113" s="951"/>
      <c r="BI113" s="951"/>
      <c r="BJ113" s="951"/>
      <c r="BK113" s="951"/>
      <c r="BL113" s="951"/>
      <c r="BM113" s="951"/>
      <c r="BN113" s="951"/>
      <c r="BO113" s="951"/>
      <c r="BP113" s="952"/>
      <c r="BQ113" s="953">
        <v>131530</v>
      </c>
      <c r="BR113" s="954"/>
      <c r="BS113" s="954"/>
      <c r="BT113" s="954"/>
      <c r="BU113" s="954"/>
      <c r="BV113" s="954">
        <v>143246</v>
      </c>
      <c r="BW113" s="954"/>
      <c r="BX113" s="954"/>
      <c r="BY113" s="954"/>
      <c r="BZ113" s="954"/>
      <c r="CA113" s="954">
        <v>121072</v>
      </c>
      <c r="CB113" s="954"/>
      <c r="CC113" s="954"/>
      <c r="CD113" s="954"/>
      <c r="CE113" s="954"/>
      <c r="CF113" s="948">
        <v>4.2</v>
      </c>
      <c r="CG113" s="949"/>
      <c r="CH113" s="949"/>
      <c r="CI113" s="949"/>
      <c r="CJ113" s="949"/>
      <c r="CK113" s="976"/>
      <c r="CL113" s="977"/>
      <c r="CM113" s="950" t="s">
        <v>455</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443</v>
      </c>
      <c r="DH113" s="987"/>
      <c r="DI113" s="987"/>
      <c r="DJ113" s="987"/>
      <c r="DK113" s="988"/>
      <c r="DL113" s="989" t="s">
        <v>394</v>
      </c>
      <c r="DM113" s="987"/>
      <c r="DN113" s="987"/>
      <c r="DO113" s="987"/>
      <c r="DP113" s="988"/>
      <c r="DQ113" s="989" t="s">
        <v>394</v>
      </c>
      <c r="DR113" s="987"/>
      <c r="DS113" s="987"/>
      <c r="DT113" s="987"/>
      <c r="DU113" s="988"/>
      <c r="DV113" s="990" t="s">
        <v>443</v>
      </c>
      <c r="DW113" s="991"/>
      <c r="DX113" s="991"/>
      <c r="DY113" s="991"/>
      <c r="DZ113" s="992"/>
    </row>
    <row r="114" spans="1:130" s="233" customFormat="1" ht="26.25" customHeight="1" x14ac:dyDescent="0.15">
      <c r="A114" s="982"/>
      <c r="B114" s="983"/>
      <c r="C114" s="951" t="s">
        <v>456</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22726</v>
      </c>
      <c r="AB114" s="987"/>
      <c r="AC114" s="987"/>
      <c r="AD114" s="987"/>
      <c r="AE114" s="988"/>
      <c r="AF114" s="989">
        <v>24824</v>
      </c>
      <c r="AG114" s="987"/>
      <c r="AH114" s="987"/>
      <c r="AI114" s="987"/>
      <c r="AJ114" s="988"/>
      <c r="AK114" s="989">
        <v>24623</v>
      </c>
      <c r="AL114" s="987"/>
      <c r="AM114" s="987"/>
      <c r="AN114" s="987"/>
      <c r="AO114" s="988"/>
      <c r="AP114" s="990">
        <v>0.8</v>
      </c>
      <c r="AQ114" s="991"/>
      <c r="AR114" s="991"/>
      <c r="AS114" s="991"/>
      <c r="AT114" s="992"/>
      <c r="AU114" s="936"/>
      <c r="AV114" s="937"/>
      <c r="AW114" s="937"/>
      <c r="AX114" s="937"/>
      <c r="AY114" s="937"/>
      <c r="AZ114" s="950" t="s">
        <v>457</v>
      </c>
      <c r="BA114" s="951"/>
      <c r="BB114" s="951"/>
      <c r="BC114" s="951"/>
      <c r="BD114" s="951"/>
      <c r="BE114" s="951"/>
      <c r="BF114" s="951"/>
      <c r="BG114" s="951"/>
      <c r="BH114" s="951"/>
      <c r="BI114" s="951"/>
      <c r="BJ114" s="951"/>
      <c r="BK114" s="951"/>
      <c r="BL114" s="951"/>
      <c r="BM114" s="951"/>
      <c r="BN114" s="951"/>
      <c r="BO114" s="951"/>
      <c r="BP114" s="952"/>
      <c r="BQ114" s="953">
        <v>792378</v>
      </c>
      <c r="BR114" s="954"/>
      <c r="BS114" s="954"/>
      <c r="BT114" s="954"/>
      <c r="BU114" s="954"/>
      <c r="BV114" s="954">
        <v>752309</v>
      </c>
      <c r="BW114" s="954"/>
      <c r="BX114" s="954"/>
      <c r="BY114" s="954"/>
      <c r="BZ114" s="954"/>
      <c r="CA114" s="954">
        <v>743907</v>
      </c>
      <c r="CB114" s="954"/>
      <c r="CC114" s="954"/>
      <c r="CD114" s="954"/>
      <c r="CE114" s="954"/>
      <c r="CF114" s="948">
        <v>25.5</v>
      </c>
      <c r="CG114" s="949"/>
      <c r="CH114" s="949"/>
      <c r="CI114" s="949"/>
      <c r="CJ114" s="949"/>
      <c r="CK114" s="976"/>
      <c r="CL114" s="977"/>
      <c r="CM114" s="950" t="s">
        <v>458</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394</v>
      </c>
      <c r="DH114" s="987"/>
      <c r="DI114" s="987"/>
      <c r="DJ114" s="987"/>
      <c r="DK114" s="988"/>
      <c r="DL114" s="989" t="s">
        <v>394</v>
      </c>
      <c r="DM114" s="987"/>
      <c r="DN114" s="987"/>
      <c r="DO114" s="987"/>
      <c r="DP114" s="988"/>
      <c r="DQ114" s="989" t="s">
        <v>442</v>
      </c>
      <c r="DR114" s="987"/>
      <c r="DS114" s="987"/>
      <c r="DT114" s="987"/>
      <c r="DU114" s="988"/>
      <c r="DV114" s="990" t="s">
        <v>394</v>
      </c>
      <c r="DW114" s="991"/>
      <c r="DX114" s="991"/>
      <c r="DY114" s="991"/>
      <c r="DZ114" s="992"/>
    </row>
    <row r="115" spans="1:130" s="233" customFormat="1" ht="26.25" customHeight="1" x14ac:dyDescent="0.15">
      <c r="A115" s="982"/>
      <c r="B115" s="983"/>
      <c r="C115" s="951" t="s">
        <v>459</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651</v>
      </c>
      <c r="AB115" s="966"/>
      <c r="AC115" s="966"/>
      <c r="AD115" s="966"/>
      <c r="AE115" s="967"/>
      <c r="AF115" s="968">
        <v>420</v>
      </c>
      <c r="AG115" s="966"/>
      <c r="AH115" s="966"/>
      <c r="AI115" s="966"/>
      <c r="AJ115" s="967"/>
      <c r="AK115" s="968">
        <v>1035</v>
      </c>
      <c r="AL115" s="966"/>
      <c r="AM115" s="966"/>
      <c r="AN115" s="966"/>
      <c r="AO115" s="967"/>
      <c r="AP115" s="969">
        <v>0</v>
      </c>
      <c r="AQ115" s="970"/>
      <c r="AR115" s="970"/>
      <c r="AS115" s="970"/>
      <c r="AT115" s="971"/>
      <c r="AU115" s="936"/>
      <c r="AV115" s="937"/>
      <c r="AW115" s="937"/>
      <c r="AX115" s="937"/>
      <c r="AY115" s="937"/>
      <c r="AZ115" s="950" t="s">
        <v>460</v>
      </c>
      <c r="BA115" s="951"/>
      <c r="BB115" s="951"/>
      <c r="BC115" s="951"/>
      <c r="BD115" s="951"/>
      <c r="BE115" s="951"/>
      <c r="BF115" s="951"/>
      <c r="BG115" s="951"/>
      <c r="BH115" s="951"/>
      <c r="BI115" s="951"/>
      <c r="BJ115" s="951"/>
      <c r="BK115" s="951"/>
      <c r="BL115" s="951"/>
      <c r="BM115" s="951"/>
      <c r="BN115" s="951"/>
      <c r="BO115" s="951"/>
      <c r="BP115" s="952"/>
      <c r="BQ115" s="953" t="s">
        <v>450</v>
      </c>
      <c r="BR115" s="954"/>
      <c r="BS115" s="954"/>
      <c r="BT115" s="954"/>
      <c r="BU115" s="954"/>
      <c r="BV115" s="954" t="s">
        <v>394</v>
      </c>
      <c r="BW115" s="954"/>
      <c r="BX115" s="954"/>
      <c r="BY115" s="954"/>
      <c r="BZ115" s="954"/>
      <c r="CA115" s="954" t="s">
        <v>461</v>
      </c>
      <c r="CB115" s="954"/>
      <c r="CC115" s="954"/>
      <c r="CD115" s="954"/>
      <c r="CE115" s="954"/>
      <c r="CF115" s="948" t="s">
        <v>394</v>
      </c>
      <c r="CG115" s="949"/>
      <c r="CH115" s="949"/>
      <c r="CI115" s="949"/>
      <c r="CJ115" s="949"/>
      <c r="CK115" s="976"/>
      <c r="CL115" s="977"/>
      <c r="CM115" s="950" t="s">
        <v>462</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394</v>
      </c>
      <c r="DH115" s="987"/>
      <c r="DI115" s="987"/>
      <c r="DJ115" s="987"/>
      <c r="DK115" s="988"/>
      <c r="DL115" s="989" t="s">
        <v>442</v>
      </c>
      <c r="DM115" s="987"/>
      <c r="DN115" s="987"/>
      <c r="DO115" s="987"/>
      <c r="DP115" s="988"/>
      <c r="DQ115" s="989" t="s">
        <v>463</v>
      </c>
      <c r="DR115" s="987"/>
      <c r="DS115" s="987"/>
      <c r="DT115" s="987"/>
      <c r="DU115" s="988"/>
      <c r="DV115" s="990" t="s">
        <v>461</v>
      </c>
      <c r="DW115" s="991"/>
      <c r="DX115" s="991"/>
      <c r="DY115" s="991"/>
      <c r="DZ115" s="992"/>
    </row>
    <row r="116" spans="1:130" s="233" customFormat="1" ht="26.25" customHeight="1" x14ac:dyDescent="0.15">
      <c r="A116" s="984"/>
      <c r="B116" s="985"/>
      <c r="C116" s="993" t="s">
        <v>464</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443</v>
      </c>
      <c r="AB116" s="987"/>
      <c r="AC116" s="987"/>
      <c r="AD116" s="987"/>
      <c r="AE116" s="988"/>
      <c r="AF116" s="989" t="s">
        <v>394</v>
      </c>
      <c r="AG116" s="987"/>
      <c r="AH116" s="987"/>
      <c r="AI116" s="987"/>
      <c r="AJ116" s="988"/>
      <c r="AK116" s="989" t="s">
        <v>394</v>
      </c>
      <c r="AL116" s="987"/>
      <c r="AM116" s="987"/>
      <c r="AN116" s="987"/>
      <c r="AO116" s="988"/>
      <c r="AP116" s="990" t="s">
        <v>394</v>
      </c>
      <c r="AQ116" s="991"/>
      <c r="AR116" s="991"/>
      <c r="AS116" s="991"/>
      <c r="AT116" s="992"/>
      <c r="AU116" s="936"/>
      <c r="AV116" s="937"/>
      <c r="AW116" s="937"/>
      <c r="AX116" s="937"/>
      <c r="AY116" s="937"/>
      <c r="AZ116" s="995" t="s">
        <v>465</v>
      </c>
      <c r="BA116" s="996"/>
      <c r="BB116" s="996"/>
      <c r="BC116" s="996"/>
      <c r="BD116" s="996"/>
      <c r="BE116" s="996"/>
      <c r="BF116" s="996"/>
      <c r="BG116" s="996"/>
      <c r="BH116" s="996"/>
      <c r="BI116" s="996"/>
      <c r="BJ116" s="996"/>
      <c r="BK116" s="996"/>
      <c r="BL116" s="996"/>
      <c r="BM116" s="996"/>
      <c r="BN116" s="996"/>
      <c r="BO116" s="996"/>
      <c r="BP116" s="997"/>
      <c r="BQ116" s="953" t="s">
        <v>450</v>
      </c>
      <c r="BR116" s="954"/>
      <c r="BS116" s="954"/>
      <c r="BT116" s="954"/>
      <c r="BU116" s="954"/>
      <c r="BV116" s="954" t="s">
        <v>394</v>
      </c>
      <c r="BW116" s="954"/>
      <c r="BX116" s="954"/>
      <c r="BY116" s="954"/>
      <c r="BZ116" s="954"/>
      <c r="CA116" s="954" t="s">
        <v>450</v>
      </c>
      <c r="CB116" s="954"/>
      <c r="CC116" s="954"/>
      <c r="CD116" s="954"/>
      <c r="CE116" s="954"/>
      <c r="CF116" s="948" t="s">
        <v>442</v>
      </c>
      <c r="CG116" s="949"/>
      <c r="CH116" s="949"/>
      <c r="CI116" s="949"/>
      <c r="CJ116" s="949"/>
      <c r="CK116" s="976"/>
      <c r="CL116" s="977"/>
      <c r="CM116" s="950" t="s">
        <v>466</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394</v>
      </c>
      <c r="DH116" s="987"/>
      <c r="DI116" s="987"/>
      <c r="DJ116" s="987"/>
      <c r="DK116" s="988"/>
      <c r="DL116" s="989" t="s">
        <v>394</v>
      </c>
      <c r="DM116" s="987"/>
      <c r="DN116" s="987"/>
      <c r="DO116" s="987"/>
      <c r="DP116" s="988"/>
      <c r="DQ116" s="989" t="s">
        <v>443</v>
      </c>
      <c r="DR116" s="987"/>
      <c r="DS116" s="987"/>
      <c r="DT116" s="987"/>
      <c r="DU116" s="988"/>
      <c r="DV116" s="990" t="s">
        <v>443</v>
      </c>
      <c r="DW116" s="991"/>
      <c r="DX116" s="991"/>
      <c r="DY116" s="991"/>
      <c r="DZ116" s="992"/>
    </row>
    <row r="117" spans="1:130" s="233" customFormat="1" ht="26.25" customHeight="1" x14ac:dyDescent="0.15">
      <c r="A117" s="940" t="s">
        <v>187</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467</v>
      </c>
      <c r="Z117" s="922"/>
      <c r="AA117" s="1006">
        <v>871900</v>
      </c>
      <c r="AB117" s="1007"/>
      <c r="AC117" s="1007"/>
      <c r="AD117" s="1007"/>
      <c r="AE117" s="1008"/>
      <c r="AF117" s="1009">
        <v>832131</v>
      </c>
      <c r="AG117" s="1007"/>
      <c r="AH117" s="1007"/>
      <c r="AI117" s="1007"/>
      <c r="AJ117" s="1008"/>
      <c r="AK117" s="1009">
        <v>829671</v>
      </c>
      <c r="AL117" s="1007"/>
      <c r="AM117" s="1007"/>
      <c r="AN117" s="1007"/>
      <c r="AO117" s="1008"/>
      <c r="AP117" s="1010"/>
      <c r="AQ117" s="1011"/>
      <c r="AR117" s="1011"/>
      <c r="AS117" s="1011"/>
      <c r="AT117" s="1012"/>
      <c r="AU117" s="936"/>
      <c r="AV117" s="937"/>
      <c r="AW117" s="937"/>
      <c r="AX117" s="937"/>
      <c r="AY117" s="937"/>
      <c r="AZ117" s="1002" t="s">
        <v>468</v>
      </c>
      <c r="BA117" s="1003"/>
      <c r="BB117" s="1003"/>
      <c r="BC117" s="1003"/>
      <c r="BD117" s="1003"/>
      <c r="BE117" s="1003"/>
      <c r="BF117" s="1003"/>
      <c r="BG117" s="1003"/>
      <c r="BH117" s="1003"/>
      <c r="BI117" s="1003"/>
      <c r="BJ117" s="1003"/>
      <c r="BK117" s="1003"/>
      <c r="BL117" s="1003"/>
      <c r="BM117" s="1003"/>
      <c r="BN117" s="1003"/>
      <c r="BO117" s="1003"/>
      <c r="BP117" s="1004"/>
      <c r="BQ117" s="953" t="s">
        <v>442</v>
      </c>
      <c r="BR117" s="954"/>
      <c r="BS117" s="954"/>
      <c r="BT117" s="954"/>
      <c r="BU117" s="954"/>
      <c r="BV117" s="954" t="s">
        <v>394</v>
      </c>
      <c r="BW117" s="954"/>
      <c r="BX117" s="954"/>
      <c r="BY117" s="954"/>
      <c r="BZ117" s="954"/>
      <c r="CA117" s="954" t="s">
        <v>442</v>
      </c>
      <c r="CB117" s="954"/>
      <c r="CC117" s="954"/>
      <c r="CD117" s="954"/>
      <c r="CE117" s="954"/>
      <c r="CF117" s="948" t="s">
        <v>463</v>
      </c>
      <c r="CG117" s="949"/>
      <c r="CH117" s="949"/>
      <c r="CI117" s="949"/>
      <c r="CJ117" s="949"/>
      <c r="CK117" s="976"/>
      <c r="CL117" s="977"/>
      <c r="CM117" s="950" t="s">
        <v>469</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443</v>
      </c>
      <c r="DH117" s="987"/>
      <c r="DI117" s="987"/>
      <c r="DJ117" s="987"/>
      <c r="DK117" s="988"/>
      <c r="DL117" s="989" t="s">
        <v>394</v>
      </c>
      <c r="DM117" s="987"/>
      <c r="DN117" s="987"/>
      <c r="DO117" s="987"/>
      <c r="DP117" s="988"/>
      <c r="DQ117" s="989" t="s">
        <v>442</v>
      </c>
      <c r="DR117" s="987"/>
      <c r="DS117" s="987"/>
      <c r="DT117" s="987"/>
      <c r="DU117" s="988"/>
      <c r="DV117" s="990" t="s">
        <v>442</v>
      </c>
      <c r="DW117" s="991"/>
      <c r="DX117" s="991"/>
      <c r="DY117" s="991"/>
      <c r="DZ117" s="992"/>
    </row>
    <row r="118" spans="1:130" s="233" customFormat="1" ht="26.25" customHeight="1" x14ac:dyDescent="0.15">
      <c r="A118" s="940" t="s">
        <v>437</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434</v>
      </c>
      <c r="AB118" s="921"/>
      <c r="AC118" s="921"/>
      <c r="AD118" s="921"/>
      <c r="AE118" s="922"/>
      <c r="AF118" s="920" t="s">
        <v>435</v>
      </c>
      <c r="AG118" s="921"/>
      <c r="AH118" s="921"/>
      <c r="AI118" s="921"/>
      <c r="AJ118" s="922"/>
      <c r="AK118" s="920" t="s">
        <v>307</v>
      </c>
      <c r="AL118" s="921"/>
      <c r="AM118" s="921"/>
      <c r="AN118" s="921"/>
      <c r="AO118" s="922"/>
      <c r="AP118" s="998" t="s">
        <v>436</v>
      </c>
      <c r="AQ118" s="999"/>
      <c r="AR118" s="999"/>
      <c r="AS118" s="999"/>
      <c r="AT118" s="1000"/>
      <c r="AU118" s="936"/>
      <c r="AV118" s="937"/>
      <c r="AW118" s="937"/>
      <c r="AX118" s="937"/>
      <c r="AY118" s="937"/>
      <c r="AZ118" s="1001" t="s">
        <v>470</v>
      </c>
      <c r="BA118" s="993"/>
      <c r="BB118" s="993"/>
      <c r="BC118" s="993"/>
      <c r="BD118" s="993"/>
      <c r="BE118" s="993"/>
      <c r="BF118" s="993"/>
      <c r="BG118" s="993"/>
      <c r="BH118" s="993"/>
      <c r="BI118" s="993"/>
      <c r="BJ118" s="993"/>
      <c r="BK118" s="993"/>
      <c r="BL118" s="993"/>
      <c r="BM118" s="993"/>
      <c r="BN118" s="993"/>
      <c r="BO118" s="993"/>
      <c r="BP118" s="994"/>
      <c r="BQ118" s="1027" t="s">
        <v>463</v>
      </c>
      <c r="BR118" s="1028"/>
      <c r="BS118" s="1028"/>
      <c r="BT118" s="1028"/>
      <c r="BU118" s="1028"/>
      <c r="BV118" s="1028" t="s">
        <v>394</v>
      </c>
      <c r="BW118" s="1028"/>
      <c r="BX118" s="1028"/>
      <c r="BY118" s="1028"/>
      <c r="BZ118" s="1028"/>
      <c r="CA118" s="1028" t="s">
        <v>442</v>
      </c>
      <c r="CB118" s="1028"/>
      <c r="CC118" s="1028"/>
      <c r="CD118" s="1028"/>
      <c r="CE118" s="1028"/>
      <c r="CF118" s="948" t="s">
        <v>443</v>
      </c>
      <c r="CG118" s="949"/>
      <c r="CH118" s="949"/>
      <c r="CI118" s="949"/>
      <c r="CJ118" s="949"/>
      <c r="CK118" s="976"/>
      <c r="CL118" s="977"/>
      <c r="CM118" s="950" t="s">
        <v>471</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394</v>
      </c>
      <c r="DH118" s="987"/>
      <c r="DI118" s="987"/>
      <c r="DJ118" s="987"/>
      <c r="DK118" s="988"/>
      <c r="DL118" s="989" t="s">
        <v>443</v>
      </c>
      <c r="DM118" s="987"/>
      <c r="DN118" s="987"/>
      <c r="DO118" s="987"/>
      <c r="DP118" s="988"/>
      <c r="DQ118" s="989" t="s">
        <v>394</v>
      </c>
      <c r="DR118" s="987"/>
      <c r="DS118" s="987"/>
      <c r="DT118" s="987"/>
      <c r="DU118" s="988"/>
      <c r="DV118" s="990" t="s">
        <v>442</v>
      </c>
      <c r="DW118" s="991"/>
      <c r="DX118" s="991"/>
      <c r="DY118" s="991"/>
      <c r="DZ118" s="992"/>
    </row>
    <row r="119" spans="1:130" s="233" customFormat="1" ht="26.25" customHeight="1" x14ac:dyDescent="0.15">
      <c r="A119" s="1084" t="s">
        <v>440</v>
      </c>
      <c r="B119" s="975"/>
      <c r="C119" s="957" t="s">
        <v>441</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442</v>
      </c>
      <c r="AB119" s="928"/>
      <c r="AC119" s="928"/>
      <c r="AD119" s="928"/>
      <c r="AE119" s="929"/>
      <c r="AF119" s="930" t="s">
        <v>394</v>
      </c>
      <c r="AG119" s="928"/>
      <c r="AH119" s="928"/>
      <c r="AI119" s="928"/>
      <c r="AJ119" s="929"/>
      <c r="AK119" s="930" t="s">
        <v>443</v>
      </c>
      <c r="AL119" s="928"/>
      <c r="AM119" s="928"/>
      <c r="AN119" s="928"/>
      <c r="AO119" s="929"/>
      <c r="AP119" s="931" t="s">
        <v>442</v>
      </c>
      <c r="AQ119" s="932"/>
      <c r="AR119" s="932"/>
      <c r="AS119" s="932"/>
      <c r="AT119" s="933"/>
      <c r="AU119" s="938"/>
      <c r="AV119" s="939"/>
      <c r="AW119" s="939"/>
      <c r="AX119" s="939"/>
      <c r="AY119" s="939"/>
      <c r="AZ119" s="254" t="s">
        <v>187</v>
      </c>
      <c r="BA119" s="254"/>
      <c r="BB119" s="254"/>
      <c r="BC119" s="254"/>
      <c r="BD119" s="254"/>
      <c r="BE119" s="254"/>
      <c r="BF119" s="254"/>
      <c r="BG119" s="254"/>
      <c r="BH119" s="254"/>
      <c r="BI119" s="254"/>
      <c r="BJ119" s="254"/>
      <c r="BK119" s="254"/>
      <c r="BL119" s="254"/>
      <c r="BM119" s="254"/>
      <c r="BN119" s="254"/>
      <c r="BO119" s="1005" t="s">
        <v>472</v>
      </c>
      <c r="BP119" s="1033"/>
      <c r="BQ119" s="1027">
        <v>7806155</v>
      </c>
      <c r="BR119" s="1028"/>
      <c r="BS119" s="1028"/>
      <c r="BT119" s="1028"/>
      <c r="BU119" s="1028"/>
      <c r="BV119" s="1028">
        <v>7731745</v>
      </c>
      <c r="BW119" s="1028"/>
      <c r="BX119" s="1028"/>
      <c r="BY119" s="1028"/>
      <c r="BZ119" s="1028"/>
      <c r="CA119" s="1028">
        <v>7154755</v>
      </c>
      <c r="CB119" s="1028"/>
      <c r="CC119" s="1028"/>
      <c r="CD119" s="1028"/>
      <c r="CE119" s="1028"/>
      <c r="CF119" s="1029"/>
      <c r="CG119" s="1030"/>
      <c r="CH119" s="1030"/>
      <c r="CI119" s="1030"/>
      <c r="CJ119" s="1031"/>
      <c r="CK119" s="978"/>
      <c r="CL119" s="979"/>
      <c r="CM119" s="1001" t="s">
        <v>473</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v>215</v>
      </c>
      <c r="DH119" s="1014"/>
      <c r="DI119" s="1014"/>
      <c r="DJ119" s="1014"/>
      <c r="DK119" s="1015"/>
      <c r="DL119" s="1013">
        <v>66</v>
      </c>
      <c r="DM119" s="1014"/>
      <c r="DN119" s="1014"/>
      <c r="DO119" s="1014"/>
      <c r="DP119" s="1015"/>
      <c r="DQ119" s="1013">
        <v>22</v>
      </c>
      <c r="DR119" s="1014"/>
      <c r="DS119" s="1014"/>
      <c r="DT119" s="1014"/>
      <c r="DU119" s="1015"/>
      <c r="DV119" s="1016">
        <v>0</v>
      </c>
      <c r="DW119" s="1017"/>
      <c r="DX119" s="1017"/>
      <c r="DY119" s="1017"/>
      <c r="DZ119" s="1018"/>
    </row>
    <row r="120" spans="1:130" s="233" customFormat="1" ht="26.25" customHeight="1" x14ac:dyDescent="0.15">
      <c r="A120" s="1085"/>
      <c r="B120" s="977"/>
      <c r="C120" s="950" t="s">
        <v>447</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463</v>
      </c>
      <c r="AB120" s="987"/>
      <c r="AC120" s="987"/>
      <c r="AD120" s="987"/>
      <c r="AE120" s="988"/>
      <c r="AF120" s="989" t="s">
        <v>443</v>
      </c>
      <c r="AG120" s="987"/>
      <c r="AH120" s="987"/>
      <c r="AI120" s="987"/>
      <c r="AJ120" s="988"/>
      <c r="AK120" s="989" t="s">
        <v>442</v>
      </c>
      <c r="AL120" s="987"/>
      <c r="AM120" s="987"/>
      <c r="AN120" s="987"/>
      <c r="AO120" s="988"/>
      <c r="AP120" s="990" t="s">
        <v>442</v>
      </c>
      <c r="AQ120" s="991"/>
      <c r="AR120" s="991"/>
      <c r="AS120" s="991"/>
      <c r="AT120" s="992"/>
      <c r="AU120" s="1019" t="s">
        <v>474</v>
      </c>
      <c r="AV120" s="1020"/>
      <c r="AW120" s="1020"/>
      <c r="AX120" s="1020"/>
      <c r="AY120" s="1021"/>
      <c r="AZ120" s="957" t="s">
        <v>475</v>
      </c>
      <c r="BA120" s="925"/>
      <c r="BB120" s="925"/>
      <c r="BC120" s="925"/>
      <c r="BD120" s="925"/>
      <c r="BE120" s="925"/>
      <c r="BF120" s="925"/>
      <c r="BG120" s="925"/>
      <c r="BH120" s="925"/>
      <c r="BI120" s="925"/>
      <c r="BJ120" s="925"/>
      <c r="BK120" s="925"/>
      <c r="BL120" s="925"/>
      <c r="BM120" s="925"/>
      <c r="BN120" s="925"/>
      <c r="BO120" s="925"/>
      <c r="BP120" s="926"/>
      <c r="BQ120" s="958">
        <v>4724691</v>
      </c>
      <c r="BR120" s="959"/>
      <c r="BS120" s="959"/>
      <c r="BT120" s="959"/>
      <c r="BU120" s="959"/>
      <c r="BV120" s="959">
        <v>4813965</v>
      </c>
      <c r="BW120" s="959"/>
      <c r="BX120" s="959"/>
      <c r="BY120" s="959"/>
      <c r="BZ120" s="959"/>
      <c r="CA120" s="959">
        <v>5177910</v>
      </c>
      <c r="CB120" s="959"/>
      <c r="CC120" s="959"/>
      <c r="CD120" s="959"/>
      <c r="CE120" s="959"/>
      <c r="CF120" s="972">
        <v>177.5</v>
      </c>
      <c r="CG120" s="973"/>
      <c r="CH120" s="973"/>
      <c r="CI120" s="973"/>
      <c r="CJ120" s="973"/>
      <c r="CK120" s="1034" t="s">
        <v>476</v>
      </c>
      <c r="CL120" s="1035"/>
      <c r="CM120" s="1035"/>
      <c r="CN120" s="1035"/>
      <c r="CO120" s="1036"/>
      <c r="CP120" s="1042" t="s">
        <v>477</v>
      </c>
      <c r="CQ120" s="1043"/>
      <c r="CR120" s="1043"/>
      <c r="CS120" s="1043"/>
      <c r="CT120" s="1043"/>
      <c r="CU120" s="1043"/>
      <c r="CV120" s="1043"/>
      <c r="CW120" s="1043"/>
      <c r="CX120" s="1043"/>
      <c r="CY120" s="1043"/>
      <c r="CZ120" s="1043"/>
      <c r="DA120" s="1043"/>
      <c r="DB120" s="1043"/>
      <c r="DC120" s="1043"/>
      <c r="DD120" s="1043"/>
      <c r="DE120" s="1043"/>
      <c r="DF120" s="1044"/>
      <c r="DG120" s="958" t="s">
        <v>394</v>
      </c>
      <c r="DH120" s="959"/>
      <c r="DI120" s="959"/>
      <c r="DJ120" s="959"/>
      <c r="DK120" s="959"/>
      <c r="DL120" s="959">
        <v>517899</v>
      </c>
      <c r="DM120" s="959"/>
      <c r="DN120" s="959"/>
      <c r="DO120" s="959"/>
      <c r="DP120" s="959"/>
      <c r="DQ120" s="959">
        <v>387955</v>
      </c>
      <c r="DR120" s="959"/>
      <c r="DS120" s="959"/>
      <c r="DT120" s="959"/>
      <c r="DU120" s="959"/>
      <c r="DV120" s="960">
        <v>13.3</v>
      </c>
      <c r="DW120" s="960"/>
      <c r="DX120" s="960"/>
      <c r="DY120" s="960"/>
      <c r="DZ120" s="961"/>
    </row>
    <row r="121" spans="1:130" s="233" customFormat="1" ht="26.25" customHeight="1" x14ac:dyDescent="0.15">
      <c r="A121" s="1085"/>
      <c r="B121" s="977"/>
      <c r="C121" s="1002" t="s">
        <v>478</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443</v>
      </c>
      <c r="AB121" s="987"/>
      <c r="AC121" s="987"/>
      <c r="AD121" s="987"/>
      <c r="AE121" s="988"/>
      <c r="AF121" s="989" t="s">
        <v>443</v>
      </c>
      <c r="AG121" s="987"/>
      <c r="AH121" s="987"/>
      <c r="AI121" s="987"/>
      <c r="AJ121" s="988"/>
      <c r="AK121" s="989" t="s">
        <v>394</v>
      </c>
      <c r="AL121" s="987"/>
      <c r="AM121" s="987"/>
      <c r="AN121" s="987"/>
      <c r="AO121" s="988"/>
      <c r="AP121" s="990" t="s">
        <v>463</v>
      </c>
      <c r="AQ121" s="991"/>
      <c r="AR121" s="991"/>
      <c r="AS121" s="991"/>
      <c r="AT121" s="992"/>
      <c r="AU121" s="1022"/>
      <c r="AV121" s="1023"/>
      <c r="AW121" s="1023"/>
      <c r="AX121" s="1023"/>
      <c r="AY121" s="1024"/>
      <c r="AZ121" s="950" t="s">
        <v>479</v>
      </c>
      <c r="BA121" s="951"/>
      <c r="BB121" s="951"/>
      <c r="BC121" s="951"/>
      <c r="BD121" s="951"/>
      <c r="BE121" s="951"/>
      <c r="BF121" s="951"/>
      <c r="BG121" s="951"/>
      <c r="BH121" s="951"/>
      <c r="BI121" s="951"/>
      <c r="BJ121" s="951"/>
      <c r="BK121" s="951"/>
      <c r="BL121" s="951"/>
      <c r="BM121" s="951"/>
      <c r="BN121" s="951"/>
      <c r="BO121" s="951"/>
      <c r="BP121" s="952"/>
      <c r="BQ121" s="953">
        <v>38861</v>
      </c>
      <c r="BR121" s="954"/>
      <c r="BS121" s="954"/>
      <c r="BT121" s="954"/>
      <c r="BU121" s="954"/>
      <c r="BV121" s="954">
        <v>102825</v>
      </c>
      <c r="BW121" s="954"/>
      <c r="BX121" s="954"/>
      <c r="BY121" s="954"/>
      <c r="BZ121" s="954"/>
      <c r="CA121" s="954">
        <v>130320</v>
      </c>
      <c r="CB121" s="954"/>
      <c r="CC121" s="954"/>
      <c r="CD121" s="954"/>
      <c r="CE121" s="954"/>
      <c r="CF121" s="948">
        <v>4.5</v>
      </c>
      <c r="CG121" s="949"/>
      <c r="CH121" s="949"/>
      <c r="CI121" s="949"/>
      <c r="CJ121" s="949"/>
      <c r="CK121" s="1037"/>
      <c r="CL121" s="1038"/>
      <c r="CM121" s="1038"/>
      <c r="CN121" s="1038"/>
      <c r="CO121" s="1039"/>
      <c r="CP121" s="1047" t="s">
        <v>480</v>
      </c>
      <c r="CQ121" s="1048"/>
      <c r="CR121" s="1048"/>
      <c r="CS121" s="1048"/>
      <c r="CT121" s="1048"/>
      <c r="CU121" s="1048"/>
      <c r="CV121" s="1048"/>
      <c r="CW121" s="1048"/>
      <c r="CX121" s="1048"/>
      <c r="CY121" s="1048"/>
      <c r="CZ121" s="1048"/>
      <c r="DA121" s="1048"/>
      <c r="DB121" s="1048"/>
      <c r="DC121" s="1048"/>
      <c r="DD121" s="1048"/>
      <c r="DE121" s="1048"/>
      <c r="DF121" s="1049"/>
      <c r="DG121" s="953" t="s">
        <v>394</v>
      </c>
      <c r="DH121" s="954"/>
      <c r="DI121" s="954"/>
      <c r="DJ121" s="954"/>
      <c r="DK121" s="954"/>
      <c r="DL121" s="954">
        <v>326151</v>
      </c>
      <c r="DM121" s="954"/>
      <c r="DN121" s="954"/>
      <c r="DO121" s="954"/>
      <c r="DP121" s="954"/>
      <c r="DQ121" s="954">
        <v>298175</v>
      </c>
      <c r="DR121" s="954"/>
      <c r="DS121" s="954"/>
      <c r="DT121" s="954"/>
      <c r="DU121" s="954"/>
      <c r="DV121" s="955">
        <v>10.199999999999999</v>
      </c>
      <c r="DW121" s="955"/>
      <c r="DX121" s="955"/>
      <c r="DY121" s="955"/>
      <c r="DZ121" s="956"/>
    </row>
    <row r="122" spans="1:130" s="233" customFormat="1" ht="26.25" customHeight="1" x14ac:dyDescent="0.15">
      <c r="A122" s="1085"/>
      <c r="B122" s="977"/>
      <c r="C122" s="950" t="s">
        <v>458</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442</v>
      </c>
      <c r="AB122" s="987"/>
      <c r="AC122" s="987"/>
      <c r="AD122" s="987"/>
      <c r="AE122" s="988"/>
      <c r="AF122" s="989" t="s">
        <v>394</v>
      </c>
      <c r="AG122" s="987"/>
      <c r="AH122" s="987"/>
      <c r="AI122" s="987"/>
      <c r="AJ122" s="988"/>
      <c r="AK122" s="989" t="s">
        <v>463</v>
      </c>
      <c r="AL122" s="987"/>
      <c r="AM122" s="987"/>
      <c r="AN122" s="987"/>
      <c r="AO122" s="988"/>
      <c r="AP122" s="990" t="s">
        <v>394</v>
      </c>
      <c r="AQ122" s="991"/>
      <c r="AR122" s="991"/>
      <c r="AS122" s="991"/>
      <c r="AT122" s="992"/>
      <c r="AU122" s="1022"/>
      <c r="AV122" s="1023"/>
      <c r="AW122" s="1023"/>
      <c r="AX122" s="1023"/>
      <c r="AY122" s="1024"/>
      <c r="AZ122" s="1001" t="s">
        <v>481</v>
      </c>
      <c r="BA122" s="993"/>
      <c r="BB122" s="993"/>
      <c r="BC122" s="993"/>
      <c r="BD122" s="993"/>
      <c r="BE122" s="993"/>
      <c r="BF122" s="993"/>
      <c r="BG122" s="993"/>
      <c r="BH122" s="993"/>
      <c r="BI122" s="993"/>
      <c r="BJ122" s="993"/>
      <c r="BK122" s="993"/>
      <c r="BL122" s="993"/>
      <c r="BM122" s="993"/>
      <c r="BN122" s="993"/>
      <c r="BO122" s="993"/>
      <c r="BP122" s="994"/>
      <c r="BQ122" s="1027">
        <v>5012965</v>
      </c>
      <c r="BR122" s="1028"/>
      <c r="BS122" s="1028"/>
      <c r="BT122" s="1028"/>
      <c r="BU122" s="1028"/>
      <c r="BV122" s="1028">
        <v>5017971</v>
      </c>
      <c r="BW122" s="1028"/>
      <c r="BX122" s="1028"/>
      <c r="BY122" s="1028"/>
      <c r="BZ122" s="1028"/>
      <c r="CA122" s="1028">
        <v>4578844</v>
      </c>
      <c r="CB122" s="1028"/>
      <c r="CC122" s="1028"/>
      <c r="CD122" s="1028"/>
      <c r="CE122" s="1028"/>
      <c r="CF122" s="1045">
        <v>157</v>
      </c>
      <c r="CG122" s="1046"/>
      <c r="CH122" s="1046"/>
      <c r="CI122" s="1046"/>
      <c r="CJ122" s="1046"/>
      <c r="CK122" s="1037"/>
      <c r="CL122" s="1038"/>
      <c r="CM122" s="1038"/>
      <c r="CN122" s="1038"/>
      <c r="CO122" s="1039"/>
      <c r="CP122" s="1047"/>
      <c r="CQ122" s="1048"/>
      <c r="CR122" s="1048"/>
      <c r="CS122" s="1048"/>
      <c r="CT122" s="1048"/>
      <c r="CU122" s="1048"/>
      <c r="CV122" s="1048"/>
      <c r="CW122" s="1048"/>
      <c r="CX122" s="1048"/>
      <c r="CY122" s="1048"/>
      <c r="CZ122" s="1048"/>
      <c r="DA122" s="1048"/>
      <c r="DB122" s="1048"/>
      <c r="DC122" s="1048"/>
      <c r="DD122" s="1048"/>
      <c r="DE122" s="1048"/>
      <c r="DF122" s="1049"/>
      <c r="DG122" s="953"/>
      <c r="DH122" s="954"/>
      <c r="DI122" s="954"/>
      <c r="DJ122" s="954"/>
      <c r="DK122" s="954"/>
      <c r="DL122" s="954"/>
      <c r="DM122" s="954"/>
      <c r="DN122" s="954"/>
      <c r="DO122" s="954"/>
      <c r="DP122" s="954"/>
      <c r="DQ122" s="954"/>
      <c r="DR122" s="954"/>
      <c r="DS122" s="954"/>
      <c r="DT122" s="954"/>
      <c r="DU122" s="954"/>
      <c r="DV122" s="955"/>
      <c r="DW122" s="955"/>
      <c r="DX122" s="955"/>
      <c r="DY122" s="955"/>
      <c r="DZ122" s="956"/>
    </row>
    <row r="123" spans="1:130" s="233" customFormat="1" ht="26.25" customHeight="1" x14ac:dyDescent="0.15">
      <c r="A123" s="1085"/>
      <c r="B123" s="977"/>
      <c r="C123" s="950" t="s">
        <v>466</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463</v>
      </c>
      <c r="AB123" s="987"/>
      <c r="AC123" s="987"/>
      <c r="AD123" s="987"/>
      <c r="AE123" s="988"/>
      <c r="AF123" s="989" t="s">
        <v>443</v>
      </c>
      <c r="AG123" s="987"/>
      <c r="AH123" s="987"/>
      <c r="AI123" s="987"/>
      <c r="AJ123" s="988"/>
      <c r="AK123" s="989" t="s">
        <v>463</v>
      </c>
      <c r="AL123" s="987"/>
      <c r="AM123" s="987"/>
      <c r="AN123" s="987"/>
      <c r="AO123" s="988"/>
      <c r="AP123" s="990" t="s">
        <v>442</v>
      </c>
      <c r="AQ123" s="991"/>
      <c r="AR123" s="991"/>
      <c r="AS123" s="991"/>
      <c r="AT123" s="992"/>
      <c r="AU123" s="1025"/>
      <c r="AV123" s="1026"/>
      <c r="AW123" s="1026"/>
      <c r="AX123" s="1026"/>
      <c r="AY123" s="1026"/>
      <c r="AZ123" s="254" t="s">
        <v>187</v>
      </c>
      <c r="BA123" s="254"/>
      <c r="BB123" s="254"/>
      <c r="BC123" s="254"/>
      <c r="BD123" s="254"/>
      <c r="BE123" s="254"/>
      <c r="BF123" s="254"/>
      <c r="BG123" s="254"/>
      <c r="BH123" s="254"/>
      <c r="BI123" s="254"/>
      <c r="BJ123" s="254"/>
      <c r="BK123" s="254"/>
      <c r="BL123" s="254"/>
      <c r="BM123" s="254"/>
      <c r="BN123" s="254"/>
      <c r="BO123" s="1005" t="s">
        <v>482</v>
      </c>
      <c r="BP123" s="1033"/>
      <c r="BQ123" s="1091">
        <v>9776517</v>
      </c>
      <c r="BR123" s="1092"/>
      <c r="BS123" s="1092"/>
      <c r="BT123" s="1092"/>
      <c r="BU123" s="1092"/>
      <c r="BV123" s="1092">
        <v>9934761</v>
      </c>
      <c r="BW123" s="1092"/>
      <c r="BX123" s="1092"/>
      <c r="BY123" s="1092"/>
      <c r="BZ123" s="1092"/>
      <c r="CA123" s="1092">
        <v>9887074</v>
      </c>
      <c r="CB123" s="1092"/>
      <c r="CC123" s="1092"/>
      <c r="CD123" s="1092"/>
      <c r="CE123" s="1092"/>
      <c r="CF123" s="1029"/>
      <c r="CG123" s="1030"/>
      <c r="CH123" s="1030"/>
      <c r="CI123" s="1030"/>
      <c r="CJ123" s="1031"/>
      <c r="CK123" s="1037"/>
      <c r="CL123" s="1038"/>
      <c r="CM123" s="1038"/>
      <c r="CN123" s="1038"/>
      <c r="CO123" s="1039"/>
      <c r="CP123" s="1047"/>
      <c r="CQ123" s="1048"/>
      <c r="CR123" s="1048"/>
      <c r="CS123" s="1048"/>
      <c r="CT123" s="1048"/>
      <c r="CU123" s="1048"/>
      <c r="CV123" s="1048"/>
      <c r="CW123" s="1048"/>
      <c r="CX123" s="1048"/>
      <c r="CY123" s="1048"/>
      <c r="CZ123" s="1048"/>
      <c r="DA123" s="1048"/>
      <c r="DB123" s="1048"/>
      <c r="DC123" s="1048"/>
      <c r="DD123" s="1048"/>
      <c r="DE123" s="1048"/>
      <c r="DF123" s="1049"/>
      <c r="DG123" s="986"/>
      <c r="DH123" s="987"/>
      <c r="DI123" s="987"/>
      <c r="DJ123" s="987"/>
      <c r="DK123" s="988"/>
      <c r="DL123" s="989"/>
      <c r="DM123" s="987"/>
      <c r="DN123" s="987"/>
      <c r="DO123" s="987"/>
      <c r="DP123" s="988"/>
      <c r="DQ123" s="989"/>
      <c r="DR123" s="987"/>
      <c r="DS123" s="987"/>
      <c r="DT123" s="987"/>
      <c r="DU123" s="988"/>
      <c r="DV123" s="990"/>
      <c r="DW123" s="991"/>
      <c r="DX123" s="991"/>
      <c r="DY123" s="991"/>
      <c r="DZ123" s="992"/>
    </row>
    <row r="124" spans="1:130" s="233" customFormat="1" ht="26.25" customHeight="1" thickBot="1" x14ac:dyDescent="0.2">
      <c r="A124" s="1085"/>
      <c r="B124" s="977"/>
      <c r="C124" s="950" t="s">
        <v>469</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394</v>
      </c>
      <c r="AB124" s="987"/>
      <c r="AC124" s="987"/>
      <c r="AD124" s="987"/>
      <c r="AE124" s="988"/>
      <c r="AF124" s="989" t="s">
        <v>483</v>
      </c>
      <c r="AG124" s="987"/>
      <c r="AH124" s="987"/>
      <c r="AI124" s="987"/>
      <c r="AJ124" s="988"/>
      <c r="AK124" s="989" t="s">
        <v>484</v>
      </c>
      <c r="AL124" s="987"/>
      <c r="AM124" s="987"/>
      <c r="AN124" s="987"/>
      <c r="AO124" s="988"/>
      <c r="AP124" s="990" t="s">
        <v>483</v>
      </c>
      <c r="AQ124" s="991"/>
      <c r="AR124" s="991"/>
      <c r="AS124" s="991"/>
      <c r="AT124" s="992"/>
      <c r="AU124" s="1087" t="s">
        <v>485</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t="s">
        <v>461</v>
      </c>
      <c r="BR124" s="1055"/>
      <c r="BS124" s="1055"/>
      <c r="BT124" s="1055"/>
      <c r="BU124" s="1055"/>
      <c r="BV124" s="1055" t="s">
        <v>463</v>
      </c>
      <c r="BW124" s="1055"/>
      <c r="BX124" s="1055"/>
      <c r="BY124" s="1055"/>
      <c r="BZ124" s="1055"/>
      <c r="CA124" s="1055" t="s">
        <v>443</v>
      </c>
      <c r="CB124" s="1055"/>
      <c r="CC124" s="1055"/>
      <c r="CD124" s="1055"/>
      <c r="CE124" s="1055"/>
      <c r="CF124" s="1056"/>
      <c r="CG124" s="1057"/>
      <c r="CH124" s="1057"/>
      <c r="CI124" s="1057"/>
      <c r="CJ124" s="1058"/>
      <c r="CK124" s="1040"/>
      <c r="CL124" s="1040"/>
      <c r="CM124" s="1040"/>
      <c r="CN124" s="1040"/>
      <c r="CO124" s="1041"/>
      <c r="CP124" s="1047" t="s">
        <v>486</v>
      </c>
      <c r="CQ124" s="1048"/>
      <c r="CR124" s="1048"/>
      <c r="CS124" s="1048"/>
      <c r="CT124" s="1048"/>
      <c r="CU124" s="1048"/>
      <c r="CV124" s="1048"/>
      <c r="CW124" s="1048"/>
      <c r="CX124" s="1048"/>
      <c r="CY124" s="1048"/>
      <c r="CZ124" s="1048"/>
      <c r="DA124" s="1048"/>
      <c r="DB124" s="1048"/>
      <c r="DC124" s="1048"/>
      <c r="DD124" s="1048"/>
      <c r="DE124" s="1048"/>
      <c r="DF124" s="1049"/>
      <c r="DG124" s="1032">
        <v>856908</v>
      </c>
      <c r="DH124" s="1014"/>
      <c r="DI124" s="1014"/>
      <c r="DJ124" s="1014"/>
      <c r="DK124" s="1015"/>
      <c r="DL124" s="1013" t="s">
        <v>487</v>
      </c>
      <c r="DM124" s="1014"/>
      <c r="DN124" s="1014"/>
      <c r="DO124" s="1014"/>
      <c r="DP124" s="1015"/>
      <c r="DQ124" s="1013" t="s">
        <v>394</v>
      </c>
      <c r="DR124" s="1014"/>
      <c r="DS124" s="1014"/>
      <c r="DT124" s="1014"/>
      <c r="DU124" s="1015"/>
      <c r="DV124" s="1016" t="s">
        <v>443</v>
      </c>
      <c r="DW124" s="1017"/>
      <c r="DX124" s="1017"/>
      <c r="DY124" s="1017"/>
      <c r="DZ124" s="1018"/>
    </row>
    <row r="125" spans="1:130" s="233" customFormat="1" ht="26.25" customHeight="1" x14ac:dyDescent="0.15">
      <c r="A125" s="1085"/>
      <c r="B125" s="977"/>
      <c r="C125" s="950" t="s">
        <v>471</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394</v>
      </c>
      <c r="AB125" s="987"/>
      <c r="AC125" s="987"/>
      <c r="AD125" s="987"/>
      <c r="AE125" s="988"/>
      <c r="AF125" s="989" t="s">
        <v>483</v>
      </c>
      <c r="AG125" s="987"/>
      <c r="AH125" s="987"/>
      <c r="AI125" s="987"/>
      <c r="AJ125" s="988"/>
      <c r="AK125" s="989" t="s">
        <v>483</v>
      </c>
      <c r="AL125" s="987"/>
      <c r="AM125" s="987"/>
      <c r="AN125" s="987"/>
      <c r="AO125" s="988"/>
      <c r="AP125" s="990" t="s">
        <v>484</v>
      </c>
      <c r="AQ125" s="991"/>
      <c r="AR125" s="991"/>
      <c r="AS125" s="991"/>
      <c r="AT125" s="992"/>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0" t="s">
        <v>488</v>
      </c>
      <c r="CL125" s="1035"/>
      <c r="CM125" s="1035"/>
      <c r="CN125" s="1035"/>
      <c r="CO125" s="1036"/>
      <c r="CP125" s="957" t="s">
        <v>489</v>
      </c>
      <c r="CQ125" s="925"/>
      <c r="CR125" s="925"/>
      <c r="CS125" s="925"/>
      <c r="CT125" s="925"/>
      <c r="CU125" s="925"/>
      <c r="CV125" s="925"/>
      <c r="CW125" s="925"/>
      <c r="CX125" s="925"/>
      <c r="CY125" s="925"/>
      <c r="CZ125" s="925"/>
      <c r="DA125" s="925"/>
      <c r="DB125" s="925"/>
      <c r="DC125" s="925"/>
      <c r="DD125" s="925"/>
      <c r="DE125" s="925"/>
      <c r="DF125" s="926"/>
      <c r="DG125" s="958" t="s">
        <v>394</v>
      </c>
      <c r="DH125" s="959"/>
      <c r="DI125" s="959"/>
      <c r="DJ125" s="959"/>
      <c r="DK125" s="959"/>
      <c r="DL125" s="959" t="s">
        <v>394</v>
      </c>
      <c r="DM125" s="959"/>
      <c r="DN125" s="959"/>
      <c r="DO125" s="959"/>
      <c r="DP125" s="959"/>
      <c r="DQ125" s="959" t="s">
        <v>487</v>
      </c>
      <c r="DR125" s="959"/>
      <c r="DS125" s="959"/>
      <c r="DT125" s="959"/>
      <c r="DU125" s="959"/>
      <c r="DV125" s="960" t="s">
        <v>484</v>
      </c>
      <c r="DW125" s="960"/>
      <c r="DX125" s="960"/>
      <c r="DY125" s="960"/>
      <c r="DZ125" s="961"/>
    </row>
    <row r="126" spans="1:130" s="233" customFormat="1" ht="26.25" customHeight="1" thickBot="1" x14ac:dyDescent="0.2">
      <c r="A126" s="1085"/>
      <c r="B126" s="977"/>
      <c r="C126" s="950" t="s">
        <v>473</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490</v>
      </c>
      <c r="AB126" s="987"/>
      <c r="AC126" s="987"/>
      <c r="AD126" s="987"/>
      <c r="AE126" s="988"/>
      <c r="AF126" s="989" t="s">
        <v>443</v>
      </c>
      <c r="AG126" s="987"/>
      <c r="AH126" s="987"/>
      <c r="AI126" s="987"/>
      <c r="AJ126" s="988"/>
      <c r="AK126" s="989" t="s">
        <v>463</v>
      </c>
      <c r="AL126" s="987"/>
      <c r="AM126" s="987"/>
      <c r="AN126" s="987"/>
      <c r="AO126" s="988"/>
      <c r="AP126" s="990" t="s">
        <v>483</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1"/>
      <c r="CL126" s="1038"/>
      <c r="CM126" s="1038"/>
      <c r="CN126" s="1038"/>
      <c r="CO126" s="1039"/>
      <c r="CP126" s="950" t="s">
        <v>491</v>
      </c>
      <c r="CQ126" s="951"/>
      <c r="CR126" s="951"/>
      <c r="CS126" s="951"/>
      <c r="CT126" s="951"/>
      <c r="CU126" s="951"/>
      <c r="CV126" s="951"/>
      <c r="CW126" s="951"/>
      <c r="CX126" s="951"/>
      <c r="CY126" s="951"/>
      <c r="CZ126" s="951"/>
      <c r="DA126" s="951"/>
      <c r="DB126" s="951"/>
      <c r="DC126" s="951"/>
      <c r="DD126" s="951"/>
      <c r="DE126" s="951"/>
      <c r="DF126" s="952"/>
      <c r="DG126" s="953" t="s">
        <v>487</v>
      </c>
      <c r="DH126" s="954"/>
      <c r="DI126" s="954"/>
      <c r="DJ126" s="954"/>
      <c r="DK126" s="954"/>
      <c r="DL126" s="954" t="s">
        <v>443</v>
      </c>
      <c r="DM126" s="954"/>
      <c r="DN126" s="954"/>
      <c r="DO126" s="954"/>
      <c r="DP126" s="954"/>
      <c r="DQ126" s="954" t="s">
        <v>394</v>
      </c>
      <c r="DR126" s="954"/>
      <c r="DS126" s="954"/>
      <c r="DT126" s="954"/>
      <c r="DU126" s="954"/>
      <c r="DV126" s="955" t="s">
        <v>394</v>
      </c>
      <c r="DW126" s="955"/>
      <c r="DX126" s="955"/>
      <c r="DY126" s="955"/>
      <c r="DZ126" s="956"/>
    </row>
    <row r="127" spans="1:130" s="233" customFormat="1" ht="26.25" customHeight="1" x14ac:dyDescent="0.15">
      <c r="A127" s="1086"/>
      <c r="B127" s="979"/>
      <c r="C127" s="1001" t="s">
        <v>492</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v>651</v>
      </c>
      <c r="AB127" s="987"/>
      <c r="AC127" s="987"/>
      <c r="AD127" s="987"/>
      <c r="AE127" s="988"/>
      <c r="AF127" s="989">
        <v>420</v>
      </c>
      <c r="AG127" s="987"/>
      <c r="AH127" s="987"/>
      <c r="AI127" s="987"/>
      <c r="AJ127" s="988"/>
      <c r="AK127" s="989">
        <v>1035</v>
      </c>
      <c r="AL127" s="987"/>
      <c r="AM127" s="987"/>
      <c r="AN127" s="987"/>
      <c r="AO127" s="988"/>
      <c r="AP127" s="990">
        <v>0</v>
      </c>
      <c r="AQ127" s="991"/>
      <c r="AR127" s="991"/>
      <c r="AS127" s="991"/>
      <c r="AT127" s="992"/>
      <c r="AU127" s="235"/>
      <c r="AV127" s="235"/>
      <c r="AW127" s="235"/>
      <c r="AX127" s="1059" t="s">
        <v>493</v>
      </c>
      <c r="AY127" s="1060"/>
      <c r="AZ127" s="1060"/>
      <c r="BA127" s="1060"/>
      <c r="BB127" s="1060"/>
      <c r="BC127" s="1060"/>
      <c r="BD127" s="1060"/>
      <c r="BE127" s="1061"/>
      <c r="BF127" s="1062" t="s">
        <v>494</v>
      </c>
      <c r="BG127" s="1060"/>
      <c r="BH127" s="1060"/>
      <c r="BI127" s="1060"/>
      <c r="BJ127" s="1060"/>
      <c r="BK127" s="1060"/>
      <c r="BL127" s="1061"/>
      <c r="BM127" s="1062" t="s">
        <v>495</v>
      </c>
      <c r="BN127" s="1060"/>
      <c r="BO127" s="1060"/>
      <c r="BP127" s="1060"/>
      <c r="BQ127" s="1060"/>
      <c r="BR127" s="1060"/>
      <c r="BS127" s="1061"/>
      <c r="BT127" s="1062" t="s">
        <v>496</v>
      </c>
      <c r="BU127" s="1060"/>
      <c r="BV127" s="1060"/>
      <c r="BW127" s="1060"/>
      <c r="BX127" s="1060"/>
      <c r="BY127" s="1060"/>
      <c r="BZ127" s="1083"/>
      <c r="CA127" s="235"/>
      <c r="CB127" s="235"/>
      <c r="CC127" s="235"/>
      <c r="CD127" s="258"/>
      <c r="CE127" s="258"/>
      <c r="CF127" s="258"/>
      <c r="CG127" s="235"/>
      <c r="CH127" s="235"/>
      <c r="CI127" s="235"/>
      <c r="CJ127" s="257"/>
      <c r="CK127" s="1051"/>
      <c r="CL127" s="1038"/>
      <c r="CM127" s="1038"/>
      <c r="CN127" s="1038"/>
      <c r="CO127" s="1039"/>
      <c r="CP127" s="950" t="s">
        <v>497</v>
      </c>
      <c r="CQ127" s="951"/>
      <c r="CR127" s="951"/>
      <c r="CS127" s="951"/>
      <c r="CT127" s="951"/>
      <c r="CU127" s="951"/>
      <c r="CV127" s="951"/>
      <c r="CW127" s="951"/>
      <c r="CX127" s="951"/>
      <c r="CY127" s="951"/>
      <c r="CZ127" s="951"/>
      <c r="DA127" s="951"/>
      <c r="DB127" s="951"/>
      <c r="DC127" s="951"/>
      <c r="DD127" s="951"/>
      <c r="DE127" s="951"/>
      <c r="DF127" s="952"/>
      <c r="DG127" s="953" t="s">
        <v>498</v>
      </c>
      <c r="DH127" s="954"/>
      <c r="DI127" s="954"/>
      <c r="DJ127" s="954"/>
      <c r="DK127" s="954"/>
      <c r="DL127" s="954" t="s">
        <v>499</v>
      </c>
      <c r="DM127" s="954"/>
      <c r="DN127" s="954"/>
      <c r="DO127" s="954"/>
      <c r="DP127" s="954"/>
      <c r="DQ127" s="954" t="s">
        <v>443</v>
      </c>
      <c r="DR127" s="954"/>
      <c r="DS127" s="954"/>
      <c r="DT127" s="954"/>
      <c r="DU127" s="954"/>
      <c r="DV127" s="955" t="s">
        <v>483</v>
      </c>
      <c r="DW127" s="955"/>
      <c r="DX127" s="955"/>
      <c r="DY127" s="955"/>
      <c r="DZ127" s="956"/>
    </row>
    <row r="128" spans="1:130" s="233" customFormat="1" ht="26.25" customHeight="1" thickBot="1" x14ac:dyDescent="0.2">
      <c r="A128" s="1069" t="s">
        <v>500</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501</v>
      </c>
      <c r="X128" s="1071"/>
      <c r="Y128" s="1071"/>
      <c r="Z128" s="1072"/>
      <c r="AA128" s="1073">
        <v>2073</v>
      </c>
      <c r="AB128" s="1074"/>
      <c r="AC128" s="1074"/>
      <c r="AD128" s="1074"/>
      <c r="AE128" s="1075"/>
      <c r="AF128" s="1076">
        <v>18907</v>
      </c>
      <c r="AG128" s="1074"/>
      <c r="AH128" s="1074"/>
      <c r="AI128" s="1074"/>
      <c r="AJ128" s="1075"/>
      <c r="AK128" s="1076">
        <v>15528</v>
      </c>
      <c r="AL128" s="1074"/>
      <c r="AM128" s="1074"/>
      <c r="AN128" s="1074"/>
      <c r="AO128" s="1075"/>
      <c r="AP128" s="1077"/>
      <c r="AQ128" s="1078"/>
      <c r="AR128" s="1078"/>
      <c r="AS128" s="1078"/>
      <c r="AT128" s="1079"/>
      <c r="AU128" s="235"/>
      <c r="AV128" s="235"/>
      <c r="AW128" s="235"/>
      <c r="AX128" s="924" t="s">
        <v>502</v>
      </c>
      <c r="AY128" s="925"/>
      <c r="AZ128" s="925"/>
      <c r="BA128" s="925"/>
      <c r="BB128" s="925"/>
      <c r="BC128" s="925"/>
      <c r="BD128" s="925"/>
      <c r="BE128" s="926"/>
      <c r="BF128" s="1080" t="s">
        <v>463</v>
      </c>
      <c r="BG128" s="1081"/>
      <c r="BH128" s="1081"/>
      <c r="BI128" s="1081"/>
      <c r="BJ128" s="1081"/>
      <c r="BK128" s="1081"/>
      <c r="BL128" s="1082"/>
      <c r="BM128" s="1080">
        <v>15</v>
      </c>
      <c r="BN128" s="1081"/>
      <c r="BO128" s="1081"/>
      <c r="BP128" s="1081"/>
      <c r="BQ128" s="1081"/>
      <c r="BR128" s="1081"/>
      <c r="BS128" s="1082"/>
      <c r="BT128" s="1080">
        <v>20</v>
      </c>
      <c r="BU128" s="1081"/>
      <c r="BV128" s="1081"/>
      <c r="BW128" s="1081"/>
      <c r="BX128" s="1081"/>
      <c r="BY128" s="1081"/>
      <c r="BZ128" s="1104"/>
      <c r="CA128" s="258"/>
      <c r="CB128" s="258"/>
      <c r="CC128" s="258"/>
      <c r="CD128" s="258"/>
      <c r="CE128" s="258"/>
      <c r="CF128" s="258"/>
      <c r="CG128" s="235"/>
      <c r="CH128" s="235"/>
      <c r="CI128" s="235"/>
      <c r="CJ128" s="257"/>
      <c r="CK128" s="1052"/>
      <c r="CL128" s="1053"/>
      <c r="CM128" s="1053"/>
      <c r="CN128" s="1053"/>
      <c r="CO128" s="1054"/>
      <c r="CP128" s="1063" t="s">
        <v>503</v>
      </c>
      <c r="CQ128" s="754"/>
      <c r="CR128" s="754"/>
      <c r="CS128" s="754"/>
      <c r="CT128" s="754"/>
      <c r="CU128" s="754"/>
      <c r="CV128" s="754"/>
      <c r="CW128" s="754"/>
      <c r="CX128" s="754"/>
      <c r="CY128" s="754"/>
      <c r="CZ128" s="754"/>
      <c r="DA128" s="754"/>
      <c r="DB128" s="754"/>
      <c r="DC128" s="754"/>
      <c r="DD128" s="754"/>
      <c r="DE128" s="754"/>
      <c r="DF128" s="1064"/>
      <c r="DG128" s="1065" t="s">
        <v>490</v>
      </c>
      <c r="DH128" s="1066"/>
      <c r="DI128" s="1066"/>
      <c r="DJ128" s="1066"/>
      <c r="DK128" s="1066"/>
      <c r="DL128" s="1066" t="s">
        <v>484</v>
      </c>
      <c r="DM128" s="1066"/>
      <c r="DN128" s="1066"/>
      <c r="DO128" s="1066"/>
      <c r="DP128" s="1066"/>
      <c r="DQ128" s="1066" t="s">
        <v>443</v>
      </c>
      <c r="DR128" s="1066"/>
      <c r="DS128" s="1066"/>
      <c r="DT128" s="1066"/>
      <c r="DU128" s="1066"/>
      <c r="DV128" s="1067" t="s">
        <v>499</v>
      </c>
      <c r="DW128" s="1067"/>
      <c r="DX128" s="1067"/>
      <c r="DY128" s="1067"/>
      <c r="DZ128" s="1068"/>
    </row>
    <row r="129" spans="1:131" s="233" customFormat="1" ht="26.25" customHeight="1" x14ac:dyDescent="0.15">
      <c r="A129" s="962" t="s">
        <v>106</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504</v>
      </c>
      <c r="X129" s="1099"/>
      <c r="Y129" s="1099"/>
      <c r="Z129" s="1100"/>
      <c r="AA129" s="986">
        <v>3126693</v>
      </c>
      <c r="AB129" s="987"/>
      <c r="AC129" s="987"/>
      <c r="AD129" s="987"/>
      <c r="AE129" s="988"/>
      <c r="AF129" s="989">
        <v>3253439</v>
      </c>
      <c r="AG129" s="987"/>
      <c r="AH129" s="987"/>
      <c r="AI129" s="987"/>
      <c r="AJ129" s="988"/>
      <c r="AK129" s="989">
        <v>3505318</v>
      </c>
      <c r="AL129" s="987"/>
      <c r="AM129" s="987"/>
      <c r="AN129" s="987"/>
      <c r="AO129" s="988"/>
      <c r="AP129" s="1101"/>
      <c r="AQ129" s="1102"/>
      <c r="AR129" s="1102"/>
      <c r="AS129" s="1102"/>
      <c r="AT129" s="1103"/>
      <c r="AU129" s="236"/>
      <c r="AV129" s="236"/>
      <c r="AW129" s="236"/>
      <c r="AX129" s="1093" t="s">
        <v>505</v>
      </c>
      <c r="AY129" s="951"/>
      <c r="AZ129" s="951"/>
      <c r="BA129" s="951"/>
      <c r="BB129" s="951"/>
      <c r="BC129" s="951"/>
      <c r="BD129" s="951"/>
      <c r="BE129" s="952"/>
      <c r="BF129" s="1094" t="s">
        <v>483</v>
      </c>
      <c r="BG129" s="1095"/>
      <c r="BH129" s="1095"/>
      <c r="BI129" s="1095"/>
      <c r="BJ129" s="1095"/>
      <c r="BK129" s="1095"/>
      <c r="BL129" s="1096"/>
      <c r="BM129" s="1094">
        <v>20</v>
      </c>
      <c r="BN129" s="1095"/>
      <c r="BO129" s="1095"/>
      <c r="BP129" s="1095"/>
      <c r="BQ129" s="1095"/>
      <c r="BR129" s="1095"/>
      <c r="BS129" s="1096"/>
      <c r="BT129" s="1094">
        <v>30</v>
      </c>
      <c r="BU129" s="1095"/>
      <c r="BV129" s="1095"/>
      <c r="BW129" s="1095"/>
      <c r="BX129" s="1095"/>
      <c r="BY129" s="1095"/>
      <c r="BZ129" s="109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62" t="s">
        <v>506</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507</v>
      </c>
      <c r="X130" s="1099"/>
      <c r="Y130" s="1099"/>
      <c r="Z130" s="1100"/>
      <c r="AA130" s="986">
        <v>605976</v>
      </c>
      <c r="AB130" s="987"/>
      <c r="AC130" s="987"/>
      <c r="AD130" s="987"/>
      <c r="AE130" s="988"/>
      <c r="AF130" s="989">
        <v>571633</v>
      </c>
      <c r="AG130" s="987"/>
      <c r="AH130" s="987"/>
      <c r="AI130" s="987"/>
      <c r="AJ130" s="988"/>
      <c r="AK130" s="989">
        <v>588098</v>
      </c>
      <c r="AL130" s="987"/>
      <c r="AM130" s="987"/>
      <c r="AN130" s="987"/>
      <c r="AO130" s="988"/>
      <c r="AP130" s="1101"/>
      <c r="AQ130" s="1102"/>
      <c r="AR130" s="1102"/>
      <c r="AS130" s="1102"/>
      <c r="AT130" s="1103"/>
      <c r="AU130" s="236"/>
      <c r="AV130" s="236"/>
      <c r="AW130" s="236"/>
      <c r="AX130" s="1093" t="s">
        <v>508</v>
      </c>
      <c r="AY130" s="951"/>
      <c r="AZ130" s="951"/>
      <c r="BA130" s="951"/>
      <c r="BB130" s="951"/>
      <c r="BC130" s="951"/>
      <c r="BD130" s="951"/>
      <c r="BE130" s="952"/>
      <c r="BF130" s="1129">
        <v>9</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509</v>
      </c>
      <c r="X131" s="1136"/>
      <c r="Y131" s="1136"/>
      <c r="Z131" s="1137"/>
      <c r="AA131" s="1032">
        <v>2520717</v>
      </c>
      <c r="AB131" s="1014"/>
      <c r="AC131" s="1014"/>
      <c r="AD131" s="1014"/>
      <c r="AE131" s="1015"/>
      <c r="AF131" s="1013">
        <v>2681806</v>
      </c>
      <c r="AG131" s="1014"/>
      <c r="AH131" s="1014"/>
      <c r="AI131" s="1014"/>
      <c r="AJ131" s="1015"/>
      <c r="AK131" s="1013">
        <v>2917220</v>
      </c>
      <c r="AL131" s="1014"/>
      <c r="AM131" s="1014"/>
      <c r="AN131" s="1014"/>
      <c r="AO131" s="1015"/>
      <c r="AP131" s="1138"/>
      <c r="AQ131" s="1139"/>
      <c r="AR131" s="1139"/>
      <c r="AS131" s="1139"/>
      <c r="AT131" s="1140"/>
      <c r="AU131" s="236"/>
      <c r="AV131" s="236"/>
      <c r="AW131" s="236"/>
      <c r="AX131" s="1111" t="s">
        <v>510</v>
      </c>
      <c r="AY131" s="754"/>
      <c r="AZ131" s="754"/>
      <c r="BA131" s="754"/>
      <c r="BB131" s="754"/>
      <c r="BC131" s="754"/>
      <c r="BD131" s="754"/>
      <c r="BE131" s="1064"/>
      <c r="BF131" s="1112" t="s">
        <v>463</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18" t="s">
        <v>511</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512</v>
      </c>
      <c r="W132" s="1122"/>
      <c r="X132" s="1122"/>
      <c r="Y132" s="1122"/>
      <c r="Z132" s="1123"/>
      <c r="AA132" s="1124">
        <v>10.467299580000001</v>
      </c>
      <c r="AB132" s="1125"/>
      <c r="AC132" s="1125"/>
      <c r="AD132" s="1125"/>
      <c r="AE132" s="1126"/>
      <c r="AF132" s="1127">
        <v>9.0085188859999992</v>
      </c>
      <c r="AG132" s="1125"/>
      <c r="AH132" s="1125"/>
      <c r="AI132" s="1125"/>
      <c r="AJ132" s="1126"/>
      <c r="AK132" s="1127">
        <v>7.7486442569999996</v>
      </c>
      <c r="AL132" s="1125"/>
      <c r="AM132" s="1125"/>
      <c r="AN132" s="1125"/>
      <c r="AO132" s="1126"/>
      <c r="AP132" s="1029"/>
      <c r="AQ132" s="1030"/>
      <c r="AR132" s="1030"/>
      <c r="AS132" s="1030"/>
      <c r="AT132" s="112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513</v>
      </c>
      <c r="W133" s="1105"/>
      <c r="X133" s="1105"/>
      <c r="Y133" s="1105"/>
      <c r="Z133" s="1106"/>
      <c r="AA133" s="1107">
        <v>8.6</v>
      </c>
      <c r="AB133" s="1108"/>
      <c r="AC133" s="1108"/>
      <c r="AD133" s="1108"/>
      <c r="AE133" s="1109"/>
      <c r="AF133" s="1107">
        <v>9.6</v>
      </c>
      <c r="AG133" s="1108"/>
      <c r="AH133" s="1108"/>
      <c r="AI133" s="1108"/>
      <c r="AJ133" s="1109"/>
      <c r="AK133" s="1107">
        <v>9</v>
      </c>
      <c r="AL133" s="1108"/>
      <c r="AM133" s="1108"/>
      <c r="AN133" s="1108"/>
      <c r="AO133" s="1109"/>
      <c r="AP133" s="1056"/>
      <c r="AQ133" s="1057"/>
      <c r="AR133" s="1057"/>
      <c r="AS133" s="1057"/>
      <c r="AT133" s="1110"/>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qAmvAtGXxfU1uzOXReBrdwxcG+moAayRKd561en4Iqqam+gWeeIxQ3sqPF2rOe+MSDfjhanmYZ6zKkQZpLRSxQ==" saltValue="d3pdTk5wssUg/4OjN0SOV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AT73" sqref="AT73"/>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514</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14RWwgqK2Ta03WqiNuCZdrwp8AUJmFlY36q4ypyHGwVbpvy7Ac5y7rg5TMbfGyNGp8n/tePzMMUyCaRy4ytUzQ==" saltValue="4aU/cDfPHdGlZiCm2tR4E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3n1a2/U6WhqNjB5FDwRjjgDWU2bwWQ7HTNXzza04G8W4xWcQFwBhG8DLX5zzsxjc5epDdoUQVu4KK6jjV/4Ag==" saltValue="CmqX9ajUi8fqaibroYsuZ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515</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516</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2" t="s">
        <v>517</v>
      </c>
      <c r="AP7" s="275"/>
      <c r="AQ7" s="276" t="s">
        <v>518</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3"/>
      <c r="AP8" s="281" t="s">
        <v>519</v>
      </c>
      <c r="AQ8" s="282" t="s">
        <v>520</v>
      </c>
      <c r="AR8" s="283" t="s">
        <v>521</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4" t="s">
        <v>522</v>
      </c>
      <c r="AL9" s="1145"/>
      <c r="AM9" s="1145"/>
      <c r="AN9" s="1146"/>
      <c r="AO9" s="284">
        <v>972429</v>
      </c>
      <c r="AP9" s="284">
        <v>192560</v>
      </c>
      <c r="AQ9" s="285">
        <v>135698</v>
      </c>
      <c r="AR9" s="286">
        <v>41.9</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4" t="s">
        <v>523</v>
      </c>
      <c r="AL10" s="1145"/>
      <c r="AM10" s="1145"/>
      <c r="AN10" s="1146"/>
      <c r="AO10" s="287">
        <v>162716</v>
      </c>
      <c r="AP10" s="287">
        <v>32221</v>
      </c>
      <c r="AQ10" s="288">
        <v>15070</v>
      </c>
      <c r="AR10" s="289">
        <v>113.8</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4" t="s">
        <v>524</v>
      </c>
      <c r="AL11" s="1145"/>
      <c r="AM11" s="1145"/>
      <c r="AN11" s="1146"/>
      <c r="AO11" s="287" t="s">
        <v>525</v>
      </c>
      <c r="AP11" s="287" t="s">
        <v>525</v>
      </c>
      <c r="AQ11" s="288">
        <v>1204</v>
      </c>
      <c r="AR11" s="289" t="s">
        <v>525</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4" t="s">
        <v>526</v>
      </c>
      <c r="AL12" s="1145"/>
      <c r="AM12" s="1145"/>
      <c r="AN12" s="1146"/>
      <c r="AO12" s="287" t="s">
        <v>525</v>
      </c>
      <c r="AP12" s="287" t="s">
        <v>525</v>
      </c>
      <c r="AQ12" s="288" t="s">
        <v>525</v>
      </c>
      <c r="AR12" s="289" t="s">
        <v>525</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4" t="s">
        <v>527</v>
      </c>
      <c r="AL13" s="1145"/>
      <c r="AM13" s="1145"/>
      <c r="AN13" s="1146"/>
      <c r="AO13" s="287">
        <v>41265</v>
      </c>
      <c r="AP13" s="287">
        <v>8171</v>
      </c>
      <c r="AQ13" s="288">
        <v>5161</v>
      </c>
      <c r="AR13" s="289">
        <v>58.3</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4" t="s">
        <v>528</v>
      </c>
      <c r="AL14" s="1145"/>
      <c r="AM14" s="1145"/>
      <c r="AN14" s="1146"/>
      <c r="AO14" s="287">
        <v>35520</v>
      </c>
      <c r="AP14" s="287">
        <v>7034</v>
      </c>
      <c r="AQ14" s="288">
        <v>2589</v>
      </c>
      <c r="AR14" s="289">
        <v>171.7</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7" t="s">
        <v>529</v>
      </c>
      <c r="AL15" s="1148"/>
      <c r="AM15" s="1148"/>
      <c r="AN15" s="1149"/>
      <c r="AO15" s="287">
        <v>-95124</v>
      </c>
      <c r="AP15" s="287">
        <v>-18836</v>
      </c>
      <c r="AQ15" s="288">
        <v>-9993</v>
      </c>
      <c r="AR15" s="289">
        <v>88.5</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7" t="s">
        <v>187</v>
      </c>
      <c r="AL16" s="1148"/>
      <c r="AM16" s="1148"/>
      <c r="AN16" s="1149"/>
      <c r="AO16" s="287">
        <v>1116806</v>
      </c>
      <c r="AP16" s="287">
        <v>221150</v>
      </c>
      <c r="AQ16" s="288">
        <v>149729</v>
      </c>
      <c r="AR16" s="289">
        <v>47.7</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530</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531</v>
      </c>
      <c r="AP20" s="296" t="s">
        <v>532</v>
      </c>
      <c r="AQ20" s="297" t="s">
        <v>533</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0" t="s">
        <v>534</v>
      </c>
      <c r="AL21" s="1151"/>
      <c r="AM21" s="1151"/>
      <c r="AN21" s="1152"/>
      <c r="AO21" s="300">
        <v>19.41</v>
      </c>
      <c r="AP21" s="301">
        <v>13.47</v>
      </c>
      <c r="AQ21" s="302">
        <v>5.94</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0" t="s">
        <v>535</v>
      </c>
      <c r="AL22" s="1151"/>
      <c r="AM22" s="1151"/>
      <c r="AN22" s="1152"/>
      <c r="AO22" s="305">
        <v>95</v>
      </c>
      <c r="AP22" s="306">
        <v>96.1</v>
      </c>
      <c r="AQ22" s="307">
        <v>-1.1000000000000001</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41" t="s">
        <v>536</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70"/>
    </row>
    <row r="27" spans="1:46" x14ac:dyDescent="0.15">
      <c r="A27" s="312"/>
      <c r="AO27" s="265"/>
      <c r="AP27" s="265"/>
      <c r="AQ27" s="265"/>
      <c r="AR27" s="265"/>
      <c r="AS27" s="265"/>
      <c r="AT27" s="265"/>
    </row>
    <row r="28" spans="1:46" ht="17.25" x14ac:dyDescent="0.15">
      <c r="A28" s="266" t="s">
        <v>537</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538</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2" t="s">
        <v>517</v>
      </c>
      <c r="AP30" s="275"/>
      <c r="AQ30" s="276" t="s">
        <v>518</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3"/>
      <c r="AP31" s="281" t="s">
        <v>519</v>
      </c>
      <c r="AQ31" s="282" t="s">
        <v>520</v>
      </c>
      <c r="AR31" s="283" t="s">
        <v>521</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8" t="s">
        <v>539</v>
      </c>
      <c r="AL32" s="1159"/>
      <c r="AM32" s="1159"/>
      <c r="AN32" s="1160"/>
      <c r="AO32" s="315">
        <v>723099</v>
      </c>
      <c r="AP32" s="315">
        <v>143188</v>
      </c>
      <c r="AQ32" s="316">
        <v>77495</v>
      </c>
      <c r="AR32" s="317">
        <v>84.8</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8" t="s">
        <v>540</v>
      </c>
      <c r="AL33" s="1159"/>
      <c r="AM33" s="1159"/>
      <c r="AN33" s="1160"/>
      <c r="AO33" s="315" t="s">
        <v>525</v>
      </c>
      <c r="AP33" s="315" t="s">
        <v>525</v>
      </c>
      <c r="AQ33" s="316" t="s">
        <v>525</v>
      </c>
      <c r="AR33" s="317" t="s">
        <v>525</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8" t="s">
        <v>541</v>
      </c>
      <c r="AL34" s="1159"/>
      <c r="AM34" s="1159"/>
      <c r="AN34" s="1160"/>
      <c r="AO34" s="315" t="s">
        <v>525</v>
      </c>
      <c r="AP34" s="315" t="s">
        <v>525</v>
      </c>
      <c r="AQ34" s="316" t="s">
        <v>525</v>
      </c>
      <c r="AR34" s="317" t="s">
        <v>525</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8" t="s">
        <v>542</v>
      </c>
      <c r="AL35" s="1159"/>
      <c r="AM35" s="1159"/>
      <c r="AN35" s="1160"/>
      <c r="AO35" s="315">
        <v>80914</v>
      </c>
      <c r="AP35" s="315">
        <v>16023</v>
      </c>
      <c r="AQ35" s="316">
        <v>26940</v>
      </c>
      <c r="AR35" s="317">
        <v>-40.5</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8" t="s">
        <v>543</v>
      </c>
      <c r="AL36" s="1159"/>
      <c r="AM36" s="1159"/>
      <c r="AN36" s="1160"/>
      <c r="AO36" s="315">
        <v>24623</v>
      </c>
      <c r="AP36" s="315">
        <v>4876</v>
      </c>
      <c r="AQ36" s="316">
        <v>3757</v>
      </c>
      <c r="AR36" s="317">
        <v>29.8</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8" t="s">
        <v>544</v>
      </c>
      <c r="AL37" s="1159"/>
      <c r="AM37" s="1159"/>
      <c r="AN37" s="1160"/>
      <c r="AO37" s="315">
        <v>1035</v>
      </c>
      <c r="AP37" s="315">
        <v>205</v>
      </c>
      <c r="AQ37" s="316">
        <v>476</v>
      </c>
      <c r="AR37" s="317">
        <v>-56.9</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1" t="s">
        <v>545</v>
      </c>
      <c r="AL38" s="1162"/>
      <c r="AM38" s="1162"/>
      <c r="AN38" s="1163"/>
      <c r="AO38" s="318" t="s">
        <v>525</v>
      </c>
      <c r="AP38" s="318" t="s">
        <v>525</v>
      </c>
      <c r="AQ38" s="319">
        <v>3</v>
      </c>
      <c r="AR38" s="307" t="s">
        <v>525</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1" t="s">
        <v>546</v>
      </c>
      <c r="AL39" s="1162"/>
      <c r="AM39" s="1162"/>
      <c r="AN39" s="1163"/>
      <c r="AO39" s="315">
        <v>-15528</v>
      </c>
      <c r="AP39" s="315">
        <v>-3075</v>
      </c>
      <c r="AQ39" s="316">
        <v>-1869</v>
      </c>
      <c r="AR39" s="317">
        <v>64.5</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8" t="s">
        <v>547</v>
      </c>
      <c r="AL40" s="1159"/>
      <c r="AM40" s="1159"/>
      <c r="AN40" s="1160"/>
      <c r="AO40" s="315">
        <v>-588098</v>
      </c>
      <c r="AP40" s="315">
        <v>-116455</v>
      </c>
      <c r="AQ40" s="316">
        <v>-73868</v>
      </c>
      <c r="AR40" s="317">
        <v>57.7</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4" t="s">
        <v>299</v>
      </c>
      <c r="AL41" s="1165"/>
      <c r="AM41" s="1165"/>
      <c r="AN41" s="1166"/>
      <c r="AO41" s="315">
        <v>226045</v>
      </c>
      <c r="AP41" s="315">
        <v>44761</v>
      </c>
      <c r="AQ41" s="316">
        <v>32935</v>
      </c>
      <c r="AR41" s="317">
        <v>35.9</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548</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549</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550</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3" t="s">
        <v>517</v>
      </c>
      <c r="AN49" s="1155" t="s">
        <v>551</v>
      </c>
      <c r="AO49" s="1156"/>
      <c r="AP49" s="1156"/>
      <c r="AQ49" s="1156"/>
      <c r="AR49" s="1157"/>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4"/>
      <c r="AN50" s="331" t="s">
        <v>552</v>
      </c>
      <c r="AO50" s="332" t="s">
        <v>553</v>
      </c>
      <c r="AP50" s="333" t="s">
        <v>554</v>
      </c>
      <c r="AQ50" s="334" t="s">
        <v>555</v>
      </c>
      <c r="AR50" s="335" t="s">
        <v>556</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557</v>
      </c>
      <c r="AL51" s="328"/>
      <c r="AM51" s="336">
        <v>940947</v>
      </c>
      <c r="AN51" s="337">
        <v>166480</v>
      </c>
      <c r="AO51" s="338">
        <v>23.9</v>
      </c>
      <c r="AP51" s="339">
        <v>122882</v>
      </c>
      <c r="AQ51" s="340">
        <v>-11.4</v>
      </c>
      <c r="AR51" s="341">
        <v>35.299999999999997</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558</v>
      </c>
      <c r="AM52" s="344">
        <v>781079</v>
      </c>
      <c r="AN52" s="345">
        <v>138195</v>
      </c>
      <c r="AO52" s="346">
        <v>49.1</v>
      </c>
      <c r="AP52" s="347">
        <v>65785</v>
      </c>
      <c r="AQ52" s="348">
        <v>-7.6</v>
      </c>
      <c r="AR52" s="349">
        <v>56.7</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559</v>
      </c>
      <c r="AL53" s="328"/>
      <c r="AM53" s="336">
        <v>396367</v>
      </c>
      <c r="AN53" s="337">
        <v>71871</v>
      </c>
      <c r="AO53" s="338">
        <v>-56.8</v>
      </c>
      <c r="AP53" s="339">
        <v>114790</v>
      </c>
      <c r="AQ53" s="340">
        <v>-6.6</v>
      </c>
      <c r="AR53" s="341">
        <v>-50.2</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558</v>
      </c>
      <c r="AM54" s="344">
        <v>203071</v>
      </c>
      <c r="AN54" s="345">
        <v>36822</v>
      </c>
      <c r="AO54" s="346">
        <v>-73.400000000000006</v>
      </c>
      <c r="AP54" s="347">
        <v>55601</v>
      </c>
      <c r="AQ54" s="348">
        <v>-15.5</v>
      </c>
      <c r="AR54" s="349">
        <v>-57.9</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560</v>
      </c>
      <c r="AL55" s="328"/>
      <c r="AM55" s="336">
        <v>373459</v>
      </c>
      <c r="AN55" s="337">
        <v>69365</v>
      </c>
      <c r="AO55" s="338">
        <v>-3.5</v>
      </c>
      <c r="AP55" s="339">
        <v>126262</v>
      </c>
      <c r="AQ55" s="340">
        <v>10</v>
      </c>
      <c r="AR55" s="341">
        <v>-13.5</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558</v>
      </c>
      <c r="AM56" s="344">
        <v>159901</v>
      </c>
      <c r="AN56" s="345">
        <v>29699</v>
      </c>
      <c r="AO56" s="346">
        <v>-19.3</v>
      </c>
      <c r="AP56" s="347">
        <v>56769</v>
      </c>
      <c r="AQ56" s="348">
        <v>2.1</v>
      </c>
      <c r="AR56" s="349">
        <v>-21.4</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561</v>
      </c>
      <c r="AL57" s="328"/>
      <c r="AM57" s="336">
        <v>732315</v>
      </c>
      <c r="AN57" s="337">
        <v>140156</v>
      </c>
      <c r="AO57" s="338">
        <v>102.1</v>
      </c>
      <c r="AP57" s="339">
        <v>126525</v>
      </c>
      <c r="AQ57" s="340">
        <v>0.2</v>
      </c>
      <c r="AR57" s="341">
        <v>101.9</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558</v>
      </c>
      <c r="AM58" s="344">
        <v>538121</v>
      </c>
      <c r="AN58" s="345">
        <v>102990</v>
      </c>
      <c r="AO58" s="346">
        <v>246.8</v>
      </c>
      <c r="AP58" s="347">
        <v>67052</v>
      </c>
      <c r="AQ58" s="348">
        <v>18.100000000000001</v>
      </c>
      <c r="AR58" s="349">
        <v>228.7</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562</v>
      </c>
      <c r="AL59" s="328"/>
      <c r="AM59" s="336">
        <v>495872</v>
      </c>
      <c r="AN59" s="337">
        <v>98192</v>
      </c>
      <c r="AO59" s="338">
        <v>-29.9</v>
      </c>
      <c r="AP59" s="339">
        <v>122054</v>
      </c>
      <c r="AQ59" s="340">
        <v>-3.5</v>
      </c>
      <c r="AR59" s="341">
        <v>-26.4</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558</v>
      </c>
      <c r="AM60" s="344">
        <v>373492</v>
      </c>
      <c r="AN60" s="345">
        <v>73959</v>
      </c>
      <c r="AO60" s="346">
        <v>-28.2</v>
      </c>
      <c r="AP60" s="347">
        <v>68298</v>
      </c>
      <c r="AQ60" s="348">
        <v>1.9</v>
      </c>
      <c r="AR60" s="349">
        <v>-30.1</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563</v>
      </c>
      <c r="AL61" s="350"/>
      <c r="AM61" s="351">
        <v>587792</v>
      </c>
      <c r="AN61" s="352">
        <v>109213</v>
      </c>
      <c r="AO61" s="353">
        <v>7.2</v>
      </c>
      <c r="AP61" s="354">
        <v>122503</v>
      </c>
      <c r="AQ61" s="355">
        <v>-2.2999999999999998</v>
      </c>
      <c r="AR61" s="341">
        <v>9.5</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558</v>
      </c>
      <c r="AM62" s="344">
        <v>411133</v>
      </c>
      <c r="AN62" s="345">
        <v>76333</v>
      </c>
      <c r="AO62" s="346">
        <v>35</v>
      </c>
      <c r="AP62" s="347">
        <v>62701</v>
      </c>
      <c r="AQ62" s="348">
        <v>-0.2</v>
      </c>
      <c r="AR62" s="349">
        <v>35.200000000000003</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I/mvbuZAuB0CiTJO8wznbUj9iREZL0SI2mNvwq6ANjDhf9W6g1o7LQxF3htoqdXq6EzKrHxd92RcyKT/Rwijw==" saltValue="u76TQbsS/f6azCZ6aKU2B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10" zoomScale="69" zoomScaleNormal="69"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565</v>
      </c>
    </row>
    <row r="120" spans="125:125" ht="13.5" hidden="1" customHeight="1" x14ac:dyDescent="0.15"/>
    <row r="121" spans="125:125" ht="13.5" hidden="1" customHeight="1" x14ac:dyDescent="0.15">
      <c r="DU121" s="262"/>
    </row>
  </sheetData>
  <sheetProtection algorithmName="SHA-512" hashValue="Dwu6ybCnRAlsnukh/mCElMNEBQN3nOtCRJgTu0bTABx3pkaWrH/A4WU0mEj/D/waQuvQG+zWZcu6Eq8FMZNr2g==" saltValue="Ab8bMctIKZ9JR/zrXm6jO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37"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566</v>
      </c>
    </row>
  </sheetData>
  <sheetProtection algorithmName="SHA-512" hashValue="OwqcFR7sDK21kjNC4dYEVJbgpMtRsrcbGXOhAKq4ReVDhG+Ta8zlY4hG/CAYEankjWTs0MWHVWoQEbd+B4naQA==" saltValue="p1SfJnp+alPDoVhv2Et9j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67" t="s">
        <v>3</v>
      </c>
      <c r="D47" s="1167"/>
      <c r="E47" s="1168"/>
      <c r="F47" s="11">
        <v>75.92</v>
      </c>
      <c r="G47" s="12">
        <v>74.61</v>
      </c>
      <c r="H47" s="12">
        <v>77.7</v>
      </c>
      <c r="I47" s="12">
        <v>74.89</v>
      </c>
      <c r="J47" s="13">
        <v>69.56</v>
      </c>
    </row>
    <row r="48" spans="2:10" ht="57.75" customHeight="1" x14ac:dyDescent="0.15">
      <c r="B48" s="14"/>
      <c r="C48" s="1169" t="s">
        <v>4</v>
      </c>
      <c r="D48" s="1169"/>
      <c r="E48" s="1170"/>
      <c r="F48" s="15">
        <v>8.0500000000000007</v>
      </c>
      <c r="G48" s="16">
        <v>4.1500000000000004</v>
      </c>
      <c r="H48" s="16">
        <v>2.08</v>
      </c>
      <c r="I48" s="16">
        <v>3.49</v>
      </c>
      <c r="J48" s="17">
        <v>0.57999999999999996</v>
      </c>
    </row>
    <row r="49" spans="2:10" ht="57.75" customHeight="1" thickBot="1" x14ac:dyDescent="0.2">
      <c r="B49" s="18"/>
      <c r="C49" s="1171" t="s">
        <v>5</v>
      </c>
      <c r="D49" s="1171"/>
      <c r="E49" s="1172"/>
      <c r="F49" s="19">
        <v>1.4</v>
      </c>
      <c r="G49" s="20" t="s">
        <v>572</v>
      </c>
      <c r="H49" s="20">
        <v>1.17</v>
      </c>
      <c r="I49" s="20">
        <v>1.7</v>
      </c>
      <c r="J49" s="21" t="s">
        <v>573</v>
      </c>
    </row>
    <row r="50" spans="2:10" x14ac:dyDescent="0.15"/>
  </sheetData>
  <sheetProtection algorithmName="SHA-512" hashValue="IvgXSjFhrzca2FCI0wVsllERm13OT8OGdwdxaqm0O1IKJ3nHdlcg/MXZ5KzVYDHVQO3kA5tGR0Z3p2he6U6rFg==" saltValue="wfCoFQvMLXiZlR9PWD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2024-03-13T01:30:13Z</cp:lastPrinted>
  <dcterms:created xsi:type="dcterms:W3CDTF">2023-02-20T03:47:49Z</dcterms:created>
  <dcterms:modified xsi:type="dcterms:W3CDTF">2024-03-13T01:30:16Z</dcterms:modified>
  <cp:category/>
</cp:coreProperties>
</file>