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5" windowWidth="14385" windowHeight="124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<sst xmlns="http://schemas.openxmlformats.org/spreadsheetml/2006/main" count="1088" uniqueCount="588">
  <si>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</si>
  <si>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</si>
  <si>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</si>
  <si>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</si>
  <si>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</si>
  <si>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</si>
  <si>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</si>
  <si>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</si>
  <si>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</si>
  <si>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</si>
  <si>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</si>
  <si>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</si>
  <si>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</si>
  <si>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</si>
  <si>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</si>
  <si>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</si>
  <si>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</si>
  <si>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</si>
  <si>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</si>
  <si>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</si>
  <si>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</si>
  <si>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</si>
  <si>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</si>
  <si>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</si>
  <si>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</si>
  <si>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</si>
  <si>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</si>
  <si>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</si>
  <si>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</si>
  <si>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</si>
  <si>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</si>
  <si>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</si>
  <si>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</si>
  <si>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</si>
  <si>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</si>
  <si>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</si>
  <si>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</si>
  <si>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</si>
  <si>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</si>
  <si>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</si>
  <si>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</si>
  <si>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</si>
  <si>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</si>
  <si>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</si>
  <si>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</si>
  <si>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</si>
  <si>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</si>
  <si>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</si>
  <si>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</si>
  <si>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</si>
  <si>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</si>
  <si>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</si>
  <si>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</si>
  <si>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</si>
  <si>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</si>
  <si>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</si>
  <si>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</si>
  <si>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</si>
  <si>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</si>
  <si>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</si>
  <si>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</si>
  <si>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</si>
  <si>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</si>
  <si>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</si>
  <si>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</si>
  <si>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</si>
  <si>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</si>
  <si>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</si>
  <si>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</si>
  <si>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</si>
  <si>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</si>
  <si>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</si>
  <si>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</si>
  <si>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</si>
  <si>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</si>
  <si>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</si>
  <si>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</si>
  <si>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</si>
  <si>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</si>
  <si>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</si>
  <si>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</si>
  <si>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</si>
  <si>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</si>
  <si>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</si>
  <si>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</si>
  <si>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</si>
  <si>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</si>
  <si>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</si>
  <si>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</si>
  <si>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</si>
  <si>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</si>
  <si>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住田町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</si>
  <si>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</si>
  <si>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</si>
  <si>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</si>
  <si>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</si>
  <si>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</si>
  <si>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</si>
  <si>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</si>
  <si>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</si>
  <si>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</si>
  <si>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</si>
  <si>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</si>
  <si>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</si>
  <si>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</si>
  <si>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</si>
  <si>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</si>
  <si>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</si>
  <si>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</si>
  <si>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</si>
  <si>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</si>
  <si>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</si>
  <si>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</si>
  <si>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</si>
  <si>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</si>
  <si>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</si>
  <si>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</si>
  <si>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</si>
  <si>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</si>
  <si>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</si>
  <si>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</si>
  <si>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</si>
  <si>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</si>
  <si>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</si>
  <si>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</si>
  <si>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</si>
  <si>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</si>
  <si>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</si>
  <si>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</si>
  <si>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</si>
  <si>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</si>
  <si>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</si>
  <si>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</si>
  <si>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</si>
  <si>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</si>
  <si>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</si>
  <si>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</si>
  <si>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</si>
  <si>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</si>
  <si>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</si>
  <si>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</si>
  <si>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</si>
  <si>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</si>
  <si>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</si>
  <si>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</si>
  <si>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</si>
  <si>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-3.3</t>
    <phoneticPr fontId="5"/>
  </si>
  <si>
    <t>基準財政需要額</t>
    <phoneticPr fontId="20"/>
  </si>
  <si>
    <t>うち日本人(％)</t>
    <phoneticPr fontId="5"/>
  </si>
  <si>
    <t>-3.1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</si>
  <si>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</si>
  <si>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</si>
  <si>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</si>
  <si>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</si>
  <si>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</si>
  <si>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</si>
  <si>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</si>
  <si>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</si>
  <si>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</si>
  <si>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</si>
  <si>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</si>
  <si>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</si>
  <si>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</si>
  <si>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</si>
  <si>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</si>
  <si>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</si>
  <si>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</si>
  <si>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</si>
  <si>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</si>
  <si>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</si>
  <si>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</si>
  <si>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</si>
  <si>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</si>
  <si>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</si>
  <si>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</si>
  <si>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</si>
  <si>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</si>
  <si>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</si>
  <si>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</si>
  <si>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</si>
  <si>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</si>
  <si>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</si>
  <si>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</si>
  <si>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</si>
  <si>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</si>
  <si>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</si>
  <si>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</si>
  <si>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</si>
  <si>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</si>
  <si>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</si>
  <si>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</si>
  <si>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</si>
  <si>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</si>
  <si>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</si>
  <si>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</si>
  <si>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</si>
  <si>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</si>
  <si>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</si>
  <si>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</si>
  <si>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</si>
  <si>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</si>
  <si>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</si>
  <si>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</si>
  <si>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</si>
  <si>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</si>
  <si>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</si>
  <si>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</si>
  <si>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</si>
  <si>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岩手県住田町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</si>
  <si>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</si>
  <si>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</si>
  <si>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</si>
  <si>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</si>
  <si>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</si>
  <si>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</si>
  <si>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</si>
  <si>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</si>
  <si>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</si>
  <si>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</si>
  <si>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</si>
  <si>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</si>
  <si>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</si>
  <si>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</si>
  <si>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</si>
  <si>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</si>
  <si>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</si>
  <si>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</si>
  <si>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</si>
  <si>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</si>
  <si>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</si>
  <si>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</si>
  <si>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</si>
  <si>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</si>
  <si>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</si>
  <si>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</si>
  <si>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</si>
  <si>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</si>
  <si>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</si>
  <si>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</si>
  <si>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</si>
  <si>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</si>
  <si>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</si>
  <si>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</si>
  <si>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</si>
  <si>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</si>
  <si>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</si>
  <si>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</si>
  <si>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</si>
  <si>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</si>
  <si>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</si>
  <si>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</si>
  <si>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</si>
  <si>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</si>
  <si>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</si>
  <si>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</si>
  <si>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</si>
  <si>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</si>
  <si>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</si>
  <si>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</si>
  <si>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</si>
  <si>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</si>
  <si>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</si>
  <si>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</si>
  <si>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</si>
  <si>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</si>
  <si>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</si>
  <si>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</si>
  <si>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</si>
  <si>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</si>
  <si>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</si>
  <si>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</si>
  <si>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</si>
  <si>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</si>
  <si>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</si>
  <si>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</si>
  <si>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</si>
  <si>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</si>
  <si>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</si>
  <si>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</si>
  <si>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</si>
  <si>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</si>
  <si>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</si>
  <si>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</si>
  <si>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</si>
  <si>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</si>
  <si>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</si>
  <si>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</si>
  <si>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</si>
  <si>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</si>
  <si>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</si>
  <si>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</si>
  <si>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</si>
  <si>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</si>
  <si>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</si>
  <si>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</si>
  <si>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</si>
  <si>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</si>
  <si>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</si>
  <si>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</si>
  <si>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</si>
  <si>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</si>
  <si>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</si>
  <si>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</si>
  <si>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</si>
  <si>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</si>
  <si>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</si>
  <si>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</si>
  <si>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</si>
  <si>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</si>
  <si>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</si>
  <si>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</si>
  <si>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</si>
  <si>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</si>
  <si>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</si>
  <si>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</si>
  <si>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</si>
  <si>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</si>
  <si>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</si>
  <si>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</si>
  <si>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</si>
  <si>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</si>
  <si>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</si>
  <si>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</si>
  <si>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</si>
  <si>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</si>
  <si>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</si>
  <si>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</si>
  <si>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</si>
  <si>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</si>
  <si>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</si>
  <si>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</si>
  <si>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</si>
  <si>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</si>
  <si>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</si>
  <si>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</si>
  <si>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</si>
  <si>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</si>
  <si>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</si>
  <si>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</si>
  <si>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</si>
  <si>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</si>
  <si>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</si>
  <si>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</si>
  <si>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</si>
  <si>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</si>
  <si>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</si>
  <si>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</si>
  <si>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</si>
  <si>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</si>
  <si>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</si>
  <si>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</si>
  <si>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</si>
  <si>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</si>
  <si>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</si>
  <si>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</si>
  <si>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</si>
  <si>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</si>
  <si>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</si>
  <si>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</si>
  <si>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岩手県住田町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</si>
  <si>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</si>
  <si>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</si>
  <si>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</si>
  <si>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</si>
  <si>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</si>
  <si>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</si>
  <si>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</si>
  <si>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</si>
  <si>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</si>
  <si>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</si>
  <si>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</si>
  <si>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</si>
  <si>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</si>
  <si>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</si>
  <si>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</si>
  <si>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</si>
  <si>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</si>
  <si>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</si>
  <si>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</si>
  <si>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</si>
  <si>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</si>
  <si>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</si>
  <si>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</si>
  <si>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</si>
  <si>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</si>
  <si>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</si>
  <si>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</si>
  <si>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</si>
  <si>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</si>
  <si>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</si>
  <si>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</si>
  <si>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</si>
  <si>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</si>
  <si>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</si>
  <si>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</si>
  <si>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</si>
  <si>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介護保険特別会計（介護サービス事業勘定）</t>
    <phoneticPr fontId="5"/>
  </si>
  <si>
    <t>後期高齢者医療特別会計</t>
    <phoneticPr fontId="5"/>
  </si>
  <si>
    <t>簡易水道事業特別会計</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</si>
  <si>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</si>
  <si>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</si>
  <si>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</si>
  <si>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</si>
  <si>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</si>
  <si>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</si>
  <si>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</si>
  <si>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</si>
  <si>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</si>
  <si>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</si>
  <si>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</si>
  <si>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</si>
  <si>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</si>
  <si>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</si>
  <si>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</si>
  <si>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</si>
  <si>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</si>
  <si>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</si>
  <si>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</si>
  <si>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</si>
  <si>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</si>
  <si>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</si>
  <si>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</si>
  <si>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</si>
  <si>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</si>
  <si>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</si>
  <si>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</si>
  <si>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</si>
  <si>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</si>
  <si>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</si>
  <si>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</si>
  <si>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</si>
  <si>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</si>
  <si>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</si>
  <si>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</si>
  <si>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</si>
  <si>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</si>
  <si>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</si>
  <si>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</si>
  <si>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</si>
  <si>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</si>
  <si>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</si>
  <si>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</si>
  <si>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</si>
  <si>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</si>
  <si>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</si>
  <si>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</si>
  <si>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</si>
  <si>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</si>
  <si>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</si>
  <si>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</si>
  <si>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</si>
  <si>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</si>
  <si>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</si>
  <si>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</si>
  <si>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</si>
  <si>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</si>
  <si>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</si>
  <si>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</si>
  <si>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</si>
  <si>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</si>
  <si>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</si>
  <si>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</si>
  <si>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</si>
  <si>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介護保険特別会計（介護サービス事業勘定）</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</si>
  <si>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</si>
  <si>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</si>
  <si>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</si>
  <si>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</si>
  <si>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</si>
  <si>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</si>
  <si>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</si>
  <si>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</si>
  <si>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</si>
  <si>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</si>
  <si>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</si>
  <si>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</si>
  <si>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</si>
  <si>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</si>
  <si>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</si>
  <si>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</si>
  <si>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</si>
  <si>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</si>
  <si>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</si>
  <si>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</si>
  <si>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</si>
  <si>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</si>
  <si>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</si>
  <si>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</si>
  <si>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</si>
  <si>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</si>
  <si>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</si>
  <si>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</si>
  <si>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</si>
  <si>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</si>
  <si>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</si>
  <si>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</si>
  <si>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</si>
  <si>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</si>
  <si>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</si>
  <si>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</si>
  <si>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</si>
  <si>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</si>
  <si>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</si>
  <si>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</si>
  <si>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</si>
  <si>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</si>
  <si>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</si>
  <si>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</si>
  <si>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</si>
  <si>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</si>
  <si>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</si>
  <si>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</si>
  <si>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</si>
  <si>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</si>
  <si>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</si>
  <si>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</si>
  <si>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</si>
  <si>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</si>
  <si>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</si>
  <si>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</si>
  <si>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</si>
  <si>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</si>
  <si>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</si>
  <si>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</si>
  <si>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</si>
  <si>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</si>
  <si>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</si>
  <si>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</si>
  <si>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</si>
  <si>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</si>
  <si>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</si>
  <si>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</si>
  <si>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</si>
  <si>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</si>
  <si>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</si>
  <si>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</si>
  <si>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</si>
  <si>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</si>
  <si>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</si>
  <si>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</si>
  <si>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</si>
  <si>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</si>
  <si>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</si>
  <si>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</si>
  <si>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</si>
  <si>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</si>
  <si>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</si>
  <si>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</si>
  <si>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</si>
  <si>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</si>
  <si>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一般会計</t>
  </si>
  <si>
    <t>国民健康保険特別会計</t>
  </si>
  <si>
    <t>介護保険特別会計（保険事業勘定）</t>
  </si>
  <si>
    <t>下水道事業特別会計</t>
  </si>
  <si>
    <t>介護保険特別会計（介護サービス事業勘定）</t>
  </si>
  <si>
    <t>後期高齢者医療特別会計</t>
  </si>
  <si>
    <t>簡易水道事業特別会計</t>
  </si>
  <si>
    <t>その他会計（赤字）</t>
  </si>
  <si>
    <t>その他会計（黒字）</t>
  </si>
  <si>
    <t>東日本大震災復興基金</t>
    <rPh sb="0" eb="1">
      <t>ヒガシ</t>
    </rPh>
    <rPh sb="1" eb="3">
      <t>ニホン</t>
    </rPh>
    <rPh sb="3" eb="6">
      <t>ダイシンサイ</t>
    </rPh>
    <rPh sb="6" eb="8">
      <t>フッコウ</t>
    </rPh>
    <rPh sb="8" eb="10">
      <t>キキン</t>
    </rPh>
    <phoneticPr fontId="11"/>
  </si>
  <si>
    <t>福祉基金</t>
    <rPh sb="0" eb="2">
      <t>フクシ</t>
    </rPh>
    <rPh sb="2" eb="4">
      <t>キキン</t>
    </rPh>
    <phoneticPr fontId="11"/>
  </si>
  <si>
    <t>地域情報通信基盤施設整備基金</t>
    <rPh sb="0" eb="2">
      <t>チイキ</t>
    </rPh>
    <rPh sb="2" eb="4">
      <t>ジョウホウ</t>
    </rPh>
    <rPh sb="4" eb="6">
      <t>ツウシン</t>
    </rPh>
    <rPh sb="6" eb="8">
      <t>キバン</t>
    </rPh>
    <rPh sb="8" eb="10">
      <t>シセツ</t>
    </rPh>
    <rPh sb="10" eb="12">
      <t>セイビ</t>
    </rPh>
    <rPh sb="12" eb="14">
      <t>キキン</t>
    </rPh>
    <phoneticPr fontId="11"/>
  </si>
  <si>
    <t>地域活性化基金</t>
    <rPh sb="0" eb="2">
      <t>チイキ</t>
    </rPh>
    <rPh sb="2" eb="5">
      <t>カッセイカ</t>
    </rPh>
    <rPh sb="5" eb="7">
      <t>キキン</t>
    </rPh>
    <phoneticPr fontId="11"/>
  </si>
  <si>
    <t>教育振興基金</t>
    <rPh sb="0" eb="2">
      <t>キョウイク</t>
    </rPh>
    <rPh sb="2" eb="4">
      <t>シンコウ</t>
    </rPh>
    <rPh sb="4" eb="6">
      <t>キキン</t>
    </rPh>
    <phoneticPr fontId="11"/>
  </si>
  <si>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2"/>
  </si>
  <si>
    <t>岩手県市町村総合事務組合（特別会計）</t>
    <rPh sb="13" eb="15">
      <t>トクベツ</t>
    </rPh>
    <phoneticPr fontId="2"/>
  </si>
  <si>
    <t>気仙広域連合（一般会計）</t>
    <rPh sb="0" eb="2">
      <t>ケセン</t>
    </rPh>
    <rPh sb="2" eb="4">
      <t>コウイキ</t>
    </rPh>
    <rPh sb="4" eb="6">
      <t>レンゴウ</t>
    </rPh>
    <rPh sb="7" eb="11">
      <t>イッパンカイケイ</t>
    </rPh>
    <phoneticPr fontId="2"/>
  </si>
  <si>
    <t>気仙広域連合（特別会計）</t>
    <rPh sb="0" eb="2">
      <t>ケセン</t>
    </rPh>
    <rPh sb="2" eb="4">
      <t>コウイキ</t>
    </rPh>
    <rPh sb="4" eb="6">
      <t>レンゴウ</t>
    </rPh>
    <rPh sb="7" eb="9">
      <t>トクベツ</t>
    </rPh>
    <rPh sb="9" eb="11">
      <t>カイケイ</t>
    </rPh>
    <phoneticPr fontId="2"/>
  </si>
  <si>
    <t>大船渡地区消防組合</t>
    <rPh sb="0" eb="3">
      <t>オオフナト</t>
    </rPh>
    <rPh sb="3" eb="5">
      <t>チク</t>
    </rPh>
    <rPh sb="5" eb="7">
      <t>ショウボウ</t>
    </rPh>
    <rPh sb="7" eb="9">
      <t>クミアイ</t>
    </rPh>
    <phoneticPr fontId="2"/>
  </si>
  <si>
    <t>大船渡地区環境衛生組合</t>
    <rPh sb="0" eb="3">
      <t>オオフナト</t>
    </rPh>
    <rPh sb="3" eb="5">
      <t>チク</t>
    </rPh>
    <rPh sb="5" eb="7">
      <t>カンキョウ</t>
    </rPh>
    <rPh sb="7" eb="9">
      <t>エイセイ</t>
    </rPh>
    <rPh sb="9" eb="11">
      <t>クミアイ</t>
    </rPh>
    <phoneticPr fontId="2"/>
  </si>
  <si>
    <t>岩手沿岸南部広域環境組合</t>
    <rPh sb="0" eb="2">
      <t>イワテ</t>
    </rPh>
    <rPh sb="2" eb="4">
      <t>エンガン</t>
    </rPh>
    <rPh sb="4" eb="6">
      <t>ナンブ</t>
    </rPh>
    <rPh sb="6" eb="8">
      <t>コウイキ</t>
    </rPh>
    <rPh sb="8" eb="10">
      <t>カンキョウ</t>
    </rPh>
    <rPh sb="10" eb="12">
      <t>クミアイ</t>
    </rPh>
    <phoneticPr fontId="2"/>
  </si>
  <si>
    <t>岩手県後期高齢者医療広域連合（一般会計）</t>
    <rPh sb="0" eb="3">
      <t>イワテケン</t>
    </rPh>
    <rPh sb="3" eb="5">
      <t>コウキ</t>
    </rPh>
    <rPh sb="5" eb="8">
      <t>コウレイシャ</t>
    </rPh>
    <rPh sb="8" eb="10">
      <t>イリョウ</t>
    </rPh>
    <rPh sb="10" eb="12">
      <t>コウイキ</t>
    </rPh>
    <rPh sb="12" eb="14">
      <t>レンゴウ</t>
    </rPh>
    <rPh sb="15" eb="17">
      <t>イッパン</t>
    </rPh>
    <rPh sb="17" eb="19">
      <t>カイケイ</t>
    </rPh>
    <phoneticPr fontId="2"/>
  </si>
  <si>
    <t>岩手県後期高齢者医療広域連合（特別会計）</t>
    <rPh sb="0" eb="3">
      <t>イワテケン</t>
    </rPh>
    <rPh sb="3" eb="5">
      <t>コウキ</t>
    </rPh>
    <rPh sb="5" eb="8">
      <t>コウレイシャ</t>
    </rPh>
    <rPh sb="8" eb="10">
      <t>イリョウ</t>
    </rPh>
    <rPh sb="10" eb="12">
      <t>コウイキ</t>
    </rPh>
    <rPh sb="12" eb="14">
      <t>レンゴウ</t>
    </rPh>
    <rPh sb="15" eb="17">
      <t>トクベツ</t>
    </rPh>
    <rPh sb="17" eb="19">
      <t>カイケイ</t>
    </rPh>
    <phoneticPr fontId="2"/>
  </si>
  <si>
    <t>法非適用企業</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</si>
  <si>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</si>
  <si>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</si>
  <si>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</si>
  <si>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将来負担額より充当可能財源が多いため将来負担比率は生じていない。
有形固定資産減価償却率は、類似団体平均を下回っているが、減価償却率が70％を上回る施設が多数あることから、個別施設計画を策定して、計画的に更新や老朽化対策を実施していく必要がある。</t>
    <rPh sb="33" eb="35">
      <t>ユウケイ</t>
    </rPh>
    <rPh sb="35" eb="37">
      <t>コテイ</t>
    </rPh>
    <rPh sb="37" eb="39">
      <t>シサン</t>
    </rPh>
    <rPh sb="39" eb="41">
      <t>ゲンカ</t>
    </rPh>
    <rPh sb="41" eb="43">
      <t>ショウキャク</t>
    </rPh>
    <rPh sb="43" eb="44">
      <t>リツ</t>
    </rPh>
    <rPh sb="46" eb="48">
      <t>ルイジ</t>
    </rPh>
    <rPh sb="48" eb="50">
      <t>ダンタイ</t>
    </rPh>
    <rPh sb="50" eb="52">
      <t>ヘイキン</t>
    </rPh>
    <rPh sb="53" eb="55">
      <t>シタマワ</t>
    </rPh>
    <rPh sb="61" eb="63">
      <t>ゲンカ</t>
    </rPh>
    <rPh sb="63" eb="65">
      <t>ショウキャク</t>
    </rPh>
    <rPh sb="65" eb="66">
      <t>リツ</t>
    </rPh>
    <rPh sb="71" eb="73">
      <t>ウワマワ</t>
    </rPh>
    <rPh sb="74" eb="76">
      <t>シセツ</t>
    </rPh>
    <rPh sb="77" eb="79">
      <t>タスウ</t>
    </rPh>
    <rPh sb="86" eb="88">
      <t>コベツ</t>
    </rPh>
    <rPh sb="88" eb="90">
      <t>シセツ</t>
    </rPh>
    <rPh sb="90" eb="92">
      <t>ケイカク</t>
    </rPh>
    <rPh sb="93" eb="95">
      <t>サクテイ</t>
    </rPh>
    <rPh sb="98" eb="101">
      <t>ケイカクテキ</t>
    </rPh>
    <rPh sb="102" eb="104">
      <t>コウシン</t>
    </rPh>
    <rPh sb="105" eb="108">
      <t>ロウキュウカ</t>
    </rPh>
    <rPh sb="108" eb="110">
      <t>タイサク</t>
    </rPh>
    <rPh sb="111" eb="113">
      <t>ジッシ</t>
    </rPh>
    <rPh sb="117" eb="119">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</si>
  <si>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</si>
  <si>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</si>
  <si>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</si>
  <si>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</si>
  <si>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</si>
  <si>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</si>
  <si>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将来負担額より充当可能財源が多いため将来負担比率は生じていない。
実質公債費比率は、特定財源や起債償還額の増減に起因し、1.0pt以内の増減はあるものの、近年横ばいとなっており、類似団体と比較して低い水準で推移している。</t>
    <rPh sb="0" eb="2">
      <t>ショウライ</t>
    </rPh>
    <rPh sb="2" eb="4">
      <t>フタン</t>
    </rPh>
    <rPh sb="4" eb="5">
      <t>ガク</t>
    </rPh>
    <rPh sb="7" eb="9">
      <t>ジュウトウ</t>
    </rPh>
    <rPh sb="9" eb="11">
      <t>カノウ</t>
    </rPh>
    <rPh sb="11" eb="13">
      <t>ザイゲン</t>
    </rPh>
    <rPh sb="14" eb="15">
      <t>オオ</t>
    </rPh>
    <rPh sb="18" eb="20">
      <t>ショウライ</t>
    </rPh>
    <rPh sb="20" eb="22">
      <t>フタン</t>
    </rPh>
    <rPh sb="22" eb="24">
      <t>ヒリツ</t>
    </rPh>
    <rPh sb="25" eb="26">
      <t>ショウ</t>
    </rPh>
    <rPh sb="33" eb="35">
      <t>ジッシツ</t>
    </rPh>
    <rPh sb="35" eb="38">
      <t>コウサイヒ</t>
    </rPh>
    <rPh sb="38" eb="40">
      <t>ヒリツ</t>
    </rPh>
    <rPh sb="42" eb="44">
      <t>トクテイ</t>
    </rPh>
    <rPh sb="44" eb="46">
      <t>ザイゲン</t>
    </rPh>
    <rPh sb="47" eb="49">
      <t>キサイ</t>
    </rPh>
    <rPh sb="49" eb="51">
      <t>ショウカン</t>
    </rPh>
    <rPh sb="51" eb="52">
      <t>ガク</t>
    </rPh>
    <rPh sb="53" eb="55">
      <t>ゾウゲン</t>
    </rPh>
    <rPh sb="56" eb="58">
      <t>キイン</t>
    </rPh>
    <rPh sb="65" eb="67">
      <t>イナイ</t>
    </rPh>
    <rPh sb="68" eb="70">
      <t>ゾウゲン</t>
    </rPh>
    <rPh sb="77" eb="79">
      <t>キンネン</t>
    </rPh>
    <rPh sb="79" eb="80">
      <t>ヨコ</t>
    </rPh>
    <rPh sb="89" eb="91">
      <t>ルイジ</t>
    </rPh>
    <rPh sb="91" eb="93">
      <t>ダンタイ</t>
    </rPh>
    <rPh sb="94" eb="96">
      <t>ヒカク</t>
    </rPh>
    <rPh sb="98" eb="99">
      <t>ヒク</t>
    </rPh>
    <rPh sb="100" eb="102">
      <t>スイジュン</t>
    </rPh>
    <rPh sb="103" eb="105">
      <t>スイイ</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</si>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</sst>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162193</c:v>
                </c:pt>
                <c:pt idx="3">
                  <c:v>138651</c:v>
                </c:pt>
                <c:pt idx="4">
                  <c:v>122882</c:v>
                </c:pt>
              </c:numCache>
            </c:numRef>
          </c:val>
          <c:smooth val="0"/>
          <c:extLst xmlns:c16r2="http://schemas.microsoft.com/office/drawing/2015/06/chart">
            <c:ext xmlns:c16="http://schemas.microsoft.com/office/drawing/2014/chart" uri="{C3380CC4-5D6E-409C-BE32-E72D297353CC}">
              <c16:uniqueId val="{00000000-5E12-4077-9B88-C885C5895B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318663</c:v>
                </c:pt>
                <c:pt idx="1">
                  <c:v>345502</c:v>
                </c:pt>
                <c:pt idx="2">
                  <c:v>163721</c:v>
                </c:pt>
                <c:pt idx="3">
                  <c:v>134371</c:v>
                </c:pt>
                <c:pt idx="4">
                  <c:v>166480</c:v>
                </c:pt>
              </c:numCache>
            </c:numRef>
          </c:val>
          <c:smooth val="0"/>
          <c:extLst xmlns:c16r2="http://schemas.microsoft.com/office/drawing/2015/06/chart">
            <c:ext xmlns:c16="http://schemas.microsoft.com/office/drawing/2014/chart" uri="{C3380CC4-5D6E-409C-BE32-E72D297353CC}">
              <c16:uniqueId val="{00000001-5E12-4077-9B88-C885C5895B50}"/>
            </c:ext>
          </c:extLst>
        </c:ser>
        <c:dLbls>
          <c:showLegendKey val="0"/>
          <c:showVal val="0"/>
          <c:showCatName val="0"/>
          <c:showSerName val="0"/>
          <c:showPercent val="0"/>
          <c:showBubbleSize val="0"/>
        </c:dLbls>
        <c:marker val="1"/>
        <c:smooth val="0"/>
        <c:axId val="179075712"/>
        <c:axId val="179520256"/>
      </c:lineChart>
      <c:catAx>
        <c:axId val="1790757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520256"/>
        <c:crosses val="autoZero"/>
        <c:auto val="1"/>
        <c:lblAlgn val="ctr"/>
        <c:lblOffset val="100"/>
        <c:tickLblSkip val="1"/>
        <c:tickMarkSkip val="1"/>
        <c:noMultiLvlLbl val="0"/>
      </c:catAx>
      <c:valAx>
        <c:axId val="17952025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075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3.94</c:v>
                </c:pt>
                <c:pt idx="1">
                  <c:v>5.99</c:v>
                </c:pt>
                <c:pt idx="2">
                  <c:v>3.62</c:v>
                </c:pt>
                <c:pt idx="3">
                  <c:v>6.58</c:v>
                </c:pt>
                <c:pt idx="4">
                  <c:v>8.0500000000000007</c:v>
                </c:pt>
              </c:numCache>
            </c:numRef>
          </c:val>
          <c:extLst xmlns:c16r2="http://schemas.microsoft.com/office/drawing/2015/06/chart">
            <c:ext xmlns:c16="http://schemas.microsoft.com/office/drawing/2014/chart" uri="{C3380CC4-5D6E-409C-BE32-E72D297353CC}">
              <c16:uniqueId val="{00000000-FCE0-4A90-A3AB-E5D665A5DB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46.1</c:v>
                </c:pt>
                <c:pt idx="1">
                  <c:v>57.57</c:v>
                </c:pt>
                <c:pt idx="2">
                  <c:v>68.42</c:v>
                </c:pt>
                <c:pt idx="3">
                  <c:v>74.98</c:v>
                </c:pt>
                <c:pt idx="4">
                  <c:v>75.92</c:v>
                </c:pt>
              </c:numCache>
            </c:numRef>
          </c:val>
          <c:extLst xmlns:c16r2="http://schemas.microsoft.com/office/drawing/2015/06/chart">
            <c:ext xmlns:c16="http://schemas.microsoft.com/office/drawing/2014/chart" uri="{C3380CC4-5D6E-409C-BE32-E72D297353CC}">
              <c16:uniqueId val="{00000001-FCE0-4A90-A3AB-E5D665A5DB86}"/>
            </c:ext>
          </c:extLst>
        </c:ser>
        <c:dLbls>
          <c:showLegendKey val="0"/>
          <c:showVal val="0"/>
          <c:showCatName val="0"/>
          <c:showSerName val="0"/>
          <c:showPercent val="0"/>
          <c:showBubbleSize val="0"/>
        </c:dLbls>
        <c:gapWidth val="250"/>
        <c:overlap val="100"/>
        <c:axId val="226560256"/>
        <c:axId val="226562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15.38</c:v>
                </c:pt>
                <c:pt idx="1">
                  <c:v>11.38</c:v>
                </c:pt>
                <c:pt idx="2">
                  <c:v>9.6199999999999992</c:v>
                </c:pt>
                <c:pt idx="3">
                  <c:v>8.4600000000000009</c:v>
                </c:pt>
                <c:pt idx="4">
                  <c:v>1.4</c:v>
                </c:pt>
              </c:numCache>
            </c:numRef>
          </c:val>
          <c:smooth val="0"/>
          <c:extLst xmlns:c16r2="http://schemas.microsoft.com/office/drawing/2015/06/chart">
            <c:ext xmlns:c16="http://schemas.microsoft.com/office/drawing/2014/chart" uri="{C3380CC4-5D6E-409C-BE32-E72D297353CC}">
              <c16:uniqueId val="{00000002-FCE0-4A90-A3AB-E5D665A5DB86}"/>
            </c:ext>
          </c:extLst>
        </c:ser>
        <c:dLbls>
          <c:showLegendKey val="0"/>
          <c:showVal val="0"/>
          <c:showCatName val="0"/>
          <c:showSerName val="0"/>
          <c:showPercent val="0"/>
          <c:showBubbleSize val="0"/>
        </c:dLbls>
        <c:marker val="1"/>
        <c:smooth val="0"/>
        <c:axId val="226560256"/>
        <c:axId val="226562432"/>
      </c:lineChart>
      <c:catAx>
        <c:axId val="226560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6562432"/>
        <c:crosses val="autoZero"/>
        <c:auto val="1"/>
        <c:lblAlgn val="ctr"/>
        <c:lblOffset val="100"/>
        <c:tickLblSkip val="1"/>
        <c:tickMarkSkip val="1"/>
        <c:noMultiLvlLbl val="0"/>
      </c:catAx>
      <c:valAx>
        <c:axId val="226562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560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33D-43EC-9686-4B69B8154B6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33D-43EC-9686-4B69B8154B6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33D-43EC-9686-4B69B8154B62}"/>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0.17</c:v>
                </c:pt>
                <c:pt idx="2">
                  <c:v>#N/A</c:v>
                </c:pt>
                <c:pt idx="3">
                  <c:v>0.03</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33D-43EC-9686-4B69B8154B6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333D-43EC-9686-4B69B8154B62}"/>
            </c:ext>
          </c:extLst>
        </c:ser>
        <c:ser>
          <c:idx val="5"/>
          <c:order val="5"/>
          <c:tx>
            <c:strRef>
              <c:f>データシート!$A$32</c:f>
              <c:strCache>
                <c:ptCount val="1"/>
                <c:pt idx="0">
                  <c:v>介護保険特別会計（介護サービス事業勘定）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0.01</c:v>
                </c:pt>
                <c:pt idx="2">
                  <c:v>#N/A</c:v>
                </c:pt>
                <c:pt idx="3">
                  <c:v>0.02</c:v>
                </c:pt>
                <c:pt idx="4">
                  <c:v>#N/A</c:v>
                </c:pt>
                <c:pt idx="5">
                  <c:v>0.04</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5-333D-43EC-9686-4B69B8154B62}"/>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0.02</c:v>
                </c:pt>
                <c:pt idx="2">
                  <c:v>#N/A</c:v>
                </c:pt>
                <c:pt idx="3">
                  <c:v>0.02</c:v>
                </c:pt>
                <c:pt idx="4">
                  <c:v>#N/A</c:v>
                </c:pt>
                <c:pt idx="5">
                  <c:v>0.12</c:v>
                </c:pt>
                <c:pt idx="6">
                  <c:v>#N/A</c:v>
                </c:pt>
                <c:pt idx="7">
                  <c:v>0.08</c:v>
                </c:pt>
                <c:pt idx="8">
                  <c:v>#N/A</c:v>
                </c:pt>
                <c:pt idx="9">
                  <c:v>0.05</c:v>
                </c:pt>
              </c:numCache>
            </c:numRef>
          </c:val>
          <c:extLst xmlns:c16r2="http://schemas.microsoft.com/office/drawing/2015/06/chart">
            <c:ext xmlns:c16="http://schemas.microsoft.com/office/drawing/2014/chart" uri="{C3380CC4-5D6E-409C-BE32-E72D297353CC}">
              <c16:uniqueId val="{00000006-333D-43EC-9686-4B69B8154B62}"/>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0.09</c:v>
                </c:pt>
                <c:pt idx="2">
                  <c:v>#N/A</c:v>
                </c:pt>
                <c:pt idx="3">
                  <c:v>0.3</c:v>
                </c:pt>
                <c:pt idx="4">
                  <c:v>#N/A</c:v>
                </c:pt>
                <c:pt idx="5">
                  <c:v>0.05</c:v>
                </c:pt>
                <c:pt idx="6">
                  <c:v>#N/A</c:v>
                </c:pt>
                <c:pt idx="7">
                  <c:v>0.53</c:v>
                </c:pt>
                <c:pt idx="8">
                  <c:v>#N/A</c:v>
                </c:pt>
                <c:pt idx="9">
                  <c:v>0.45</c:v>
                </c:pt>
              </c:numCache>
            </c:numRef>
          </c:val>
          <c:extLst xmlns:c16r2="http://schemas.microsoft.com/office/drawing/2015/06/chart">
            <c:ext xmlns:c16="http://schemas.microsoft.com/office/drawing/2014/chart" uri="{C3380CC4-5D6E-409C-BE32-E72D297353CC}">
              <c16:uniqueId val="{00000007-333D-43EC-9686-4B69B8154B62}"/>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1.22</c:v>
                </c:pt>
                <c:pt idx="2">
                  <c:v>#N/A</c:v>
                </c:pt>
                <c:pt idx="3">
                  <c:v>1.84</c:v>
                </c:pt>
                <c:pt idx="4">
                  <c:v>#N/A</c:v>
                </c:pt>
                <c:pt idx="5">
                  <c:v>2.4500000000000002</c:v>
                </c:pt>
                <c:pt idx="6">
                  <c:v>#N/A</c:v>
                </c:pt>
                <c:pt idx="7">
                  <c:v>1.91</c:v>
                </c:pt>
                <c:pt idx="8">
                  <c:v>#N/A</c:v>
                </c:pt>
                <c:pt idx="9">
                  <c:v>2.27</c:v>
                </c:pt>
              </c:numCache>
            </c:numRef>
          </c:val>
          <c:extLst xmlns:c16r2="http://schemas.microsoft.com/office/drawing/2015/06/chart">
            <c:ext xmlns:c16="http://schemas.microsoft.com/office/drawing/2014/chart" uri="{C3380CC4-5D6E-409C-BE32-E72D297353CC}">
              <c16:uniqueId val="{00000008-333D-43EC-9686-4B69B8154B6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3.94</c:v>
                </c:pt>
                <c:pt idx="2">
                  <c:v>#N/A</c:v>
                </c:pt>
                <c:pt idx="3">
                  <c:v>5.98</c:v>
                </c:pt>
                <c:pt idx="4">
                  <c:v>#N/A</c:v>
                </c:pt>
                <c:pt idx="5">
                  <c:v>3.62</c:v>
                </c:pt>
                <c:pt idx="6">
                  <c:v>#N/A</c:v>
                </c:pt>
                <c:pt idx="7">
                  <c:v>6.57</c:v>
                </c:pt>
                <c:pt idx="8">
                  <c:v>#N/A</c:v>
                </c:pt>
                <c:pt idx="9">
                  <c:v>8.0399999999999991</c:v>
                </c:pt>
              </c:numCache>
            </c:numRef>
          </c:val>
          <c:extLst xmlns:c16r2="http://schemas.microsoft.com/office/drawing/2015/06/chart">
            <c:ext xmlns:c16="http://schemas.microsoft.com/office/drawing/2014/chart" uri="{C3380CC4-5D6E-409C-BE32-E72D297353CC}">
              <c16:uniqueId val="{00000009-333D-43EC-9686-4B69B8154B62}"/>
            </c:ext>
          </c:extLst>
        </c:ser>
        <c:dLbls>
          <c:showLegendKey val="0"/>
          <c:showVal val="0"/>
          <c:showCatName val="0"/>
          <c:showSerName val="0"/>
          <c:showPercent val="0"/>
          <c:showBubbleSize val="0"/>
        </c:dLbls>
        <c:gapWidth val="150"/>
        <c:overlap val="100"/>
        <c:axId val="179171712"/>
        <c:axId val="179173248"/>
      </c:barChart>
      <c:catAx>
        <c:axId val="17917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173248"/>
        <c:crosses val="autoZero"/>
        <c:auto val="1"/>
        <c:lblAlgn val="ctr"/>
        <c:lblOffset val="100"/>
        <c:tickLblSkip val="1"/>
        <c:tickMarkSkip val="1"/>
        <c:noMultiLvlLbl val="0"/>
      </c:catAx>
      <c:valAx>
        <c:axId val="179173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171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569</c:v>
                </c:pt>
                <c:pt idx="5">
                  <c:v>560</c:v>
                </c:pt>
                <c:pt idx="8">
                  <c:v>533</c:v>
                </c:pt>
                <c:pt idx="11">
                  <c:v>520</c:v>
                </c:pt>
                <c:pt idx="14">
                  <c:v>552</c:v>
                </c:pt>
              </c:numCache>
            </c:numRef>
          </c:val>
          <c:extLst xmlns:c16r2="http://schemas.microsoft.com/office/drawing/2015/06/chart">
            <c:ext xmlns:c16="http://schemas.microsoft.com/office/drawing/2014/chart" uri="{C3380CC4-5D6E-409C-BE32-E72D297353CC}">
              <c16:uniqueId val="{00000000-2150-42D5-B772-B67D11999F2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150-42D5-B772-B67D11999F2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2150-42D5-B772-B67D11999F2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11</c:v>
                </c:pt>
                <c:pt idx="3">
                  <c:v>23</c:v>
                </c:pt>
                <c:pt idx="6">
                  <c:v>23</c:v>
                </c:pt>
                <c:pt idx="9">
                  <c:v>23</c:v>
                </c:pt>
                <c:pt idx="12">
                  <c:v>23</c:v>
                </c:pt>
              </c:numCache>
            </c:numRef>
          </c:val>
          <c:extLst xmlns:c16r2="http://schemas.microsoft.com/office/drawing/2015/06/chart">
            <c:ext xmlns:c16="http://schemas.microsoft.com/office/drawing/2014/chart" uri="{C3380CC4-5D6E-409C-BE32-E72D297353CC}">
              <c16:uniqueId val="{00000003-2150-42D5-B772-B67D11999F2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151</c:v>
                </c:pt>
                <c:pt idx="3">
                  <c:v>139</c:v>
                </c:pt>
                <c:pt idx="6">
                  <c:v>124</c:v>
                </c:pt>
                <c:pt idx="9">
                  <c:v>105</c:v>
                </c:pt>
                <c:pt idx="12">
                  <c:v>100</c:v>
                </c:pt>
              </c:numCache>
            </c:numRef>
          </c:val>
          <c:extLst xmlns:c16r2="http://schemas.microsoft.com/office/drawing/2015/06/chart">
            <c:ext xmlns:c16="http://schemas.microsoft.com/office/drawing/2014/chart" uri="{C3380CC4-5D6E-409C-BE32-E72D297353CC}">
              <c16:uniqueId val="{00000004-2150-42D5-B772-B67D11999F2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150-42D5-B772-B67D11999F2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150-42D5-B772-B67D11999F2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589</c:v>
                </c:pt>
                <c:pt idx="3">
                  <c:v>543</c:v>
                </c:pt>
                <c:pt idx="6">
                  <c:v>565</c:v>
                </c:pt>
                <c:pt idx="9">
                  <c:v>530</c:v>
                </c:pt>
                <c:pt idx="12">
                  <c:v>584</c:v>
                </c:pt>
              </c:numCache>
            </c:numRef>
          </c:val>
          <c:extLst xmlns:c16r2="http://schemas.microsoft.com/office/drawing/2015/06/chart">
            <c:ext xmlns:c16="http://schemas.microsoft.com/office/drawing/2014/chart" uri="{C3380CC4-5D6E-409C-BE32-E72D297353CC}">
              <c16:uniqueId val="{00000007-2150-42D5-B772-B67D11999F2E}"/>
            </c:ext>
          </c:extLst>
        </c:ser>
        <c:dLbls>
          <c:showLegendKey val="0"/>
          <c:showVal val="0"/>
          <c:showCatName val="0"/>
          <c:showSerName val="0"/>
          <c:showPercent val="0"/>
          <c:showBubbleSize val="0"/>
        </c:dLbls>
        <c:gapWidth val="100"/>
        <c:overlap val="100"/>
        <c:axId val="226171904"/>
        <c:axId val="226956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183</c:v>
                </c:pt>
                <c:pt idx="2">
                  <c:v>#N/A</c:v>
                </c:pt>
                <c:pt idx="3">
                  <c:v>#N/A</c:v>
                </c:pt>
                <c:pt idx="4">
                  <c:v>146</c:v>
                </c:pt>
                <c:pt idx="5">
                  <c:v>#N/A</c:v>
                </c:pt>
                <c:pt idx="6">
                  <c:v>#N/A</c:v>
                </c:pt>
                <c:pt idx="7">
                  <c:v>180</c:v>
                </c:pt>
                <c:pt idx="8">
                  <c:v>#N/A</c:v>
                </c:pt>
                <c:pt idx="9">
                  <c:v>#N/A</c:v>
                </c:pt>
                <c:pt idx="10">
                  <c:v>139</c:v>
                </c:pt>
                <c:pt idx="11">
                  <c:v>#N/A</c:v>
                </c:pt>
                <c:pt idx="12">
                  <c:v>#N/A</c:v>
                </c:pt>
                <c:pt idx="13">
                  <c:v>156</c:v>
                </c:pt>
                <c:pt idx="14">
                  <c:v>#N/A</c:v>
                </c:pt>
              </c:numCache>
            </c:numRef>
          </c:val>
          <c:smooth val="0"/>
          <c:extLst xmlns:c16r2="http://schemas.microsoft.com/office/drawing/2015/06/chart">
            <c:ext xmlns:c16="http://schemas.microsoft.com/office/drawing/2014/chart" uri="{C3380CC4-5D6E-409C-BE32-E72D297353CC}">
              <c16:uniqueId val="{00000008-2150-42D5-B772-B67D11999F2E}"/>
            </c:ext>
          </c:extLst>
        </c:ser>
        <c:dLbls>
          <c:showLegendKey val="0"/>
          <c:showVal val="0"/>
          <c:showCatName val="0"/>
          <c:showSerName val="0"/>
          <c:showPercent val="0"/>
          <c:showBubbleSize val="0"/>
        </c:dLbls>
        <c:marker val="1"/>
        <c:smooth val="0"/>
        <c:axId val="226171904"/>
        <c:axId val="226956416"/>
      </c:lineChart>
      <c:catAx>
        <c:axId val="226171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6956416"/>
        <c:crosses val="autoZero"/>
        <c:auto val="1"/>
        <c:lblAlgn val="ctr"/>
        <c:lblOffset val="100"/>
        <c:tickLblSkip val="1"/>
        <c:tickMarkSkip val="1"/>
        <c:noMultiLvlLbl val="0"/>
      </c:catAx>
      <c:valAx>
        <c:axId val="226956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171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4958</c:v>
                </c:pt>
                <c:pt idx="5">
                  <c:v>4697</c:v>
                </c:pt>
                <c:pt idx="8">
                  <c:v>5245</c:v>
                </c:pt>
                <c:pt idx="11">
                  <c:v>5903</c:v>
                </c:pt>
                <c:pt idx="14">
                  <c:v>5720</c:v>
                </c:pt>
              </c:numCache>
            </c:numRef>
          </c:val>
          <c:extLst xmlns:c16r2="http://schemas.microsoft.com/office/drawing/2015/06/chart">
            <c:ext xmlns:c16="http://schemas.microsoft.com/office/drawing/2014/chart" uri="{C3380CC4-5D6E-409C-BE32-E72D297353CC}">
              <c16:uniqueId val="{00000000-8253-4179-94EA-377E98C951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67</c:v>
                </c:pt>
                <c:pt idx="5">
                  <c:v>44</c:v>
                </c:pt>
                <c:pt idx="8">
                  <c:v>20</c:v>
                </c:pt>
                <c:pt idx="11">
                  <c:v>119</c:v>
                </c:pt>
                <c:pt idx="14">
                  <c:v>95</c:v>
                </c:pt>
              </c:numCache>
            </c:numRef>
          </c:val>
          <c:extLst xmlns:c16r2="http://schemas.microsoft.com/office/drawing/2015/06/chart">
            <c:ext xmlns:c16="http://schemas.microsoft.com/office/drawing/2014/chart" uri="{C3380CC4-5D6E-409C-BE32-E72D297353CC}">
              <c16:uniqueId val="{00000001-8253-4179-94EA-377E98C951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3591</c:v>
                </c:pt>
                <c:pt idx="5">
                  <c:v>3688</c:v>
                </c:pt>
                <c:pt idx="8">
                  <c:v>4310</c:v>
                </c:pt>
                <c:pt idx="11">
                  <c:v>4536</c:v>
                </c:pt>
                <c:pt idx="14">
                  <c:v>4611</c:v>
                </c:pt>
              </c:numCache>
            </c:numRef>
          </c:val>
          <c:extLst xmlns:c16r2="http://schemas.microsoft.com/office/drawing/2015/06/chart">
            <c:ext xmlns:c16="http://schemas.microsoft.com/office/drawing/2014/chart" uri="{C3380CC4-5D6E-409C-BE32-E72D297353CC}">
              <c16:uniqueId val="{00000002-8253-4179-94EA-377E98C951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253-4179-94EA-377E98C951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253-4179-94EA-377E98C951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253-4179-94EA-377E98C951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1037</c:v>
                </c:pt>
                <c:pt idx="3">
                  <c:v>966</c:v>
                </c:pt>
                <c:pt idx="6">
                  <c:v>947</c:v>
                </c:pt>
                <c:pt idx="9">
                  <c:v>946</c:v>
                </c:pt>
                <c:pt idx="12">
                  <c:v>847</c:v>
                </c:pt>
              </c:numCache>
            </c:numRef>
          </c:val>
          <c:extLst xmlns:c16r2="http://schemas.microsoft.com/office/drawing/2015/06/chart">
            <c:ext xmlns:c16="http://schemas.microsoft.com/office/drawing/2014/chart" uri="{C3380CC4-5D6E-409C-BE32-E72D297353CC}">
              <c16:uniqueId val="{00000006-8253-4179-94EA-377E98C951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243</c:v>
                </c:pt>
                <c:pt idx="3">
                  <c:v>223</c:v>
                </c:pt>
                <c:pt idx="6">
                  <c:v>202</c:v>
                </c:pt>
                <c:pt idx="9">
                  <c:v>182</c:v>
                </c:pt>
                <c:pt idx="12">
                  <c:v>163</c:v>
                </c:pt>
              </c:numCache>
            </c:numRef>
          </c:val>
          <c:extLst xmlns:c16r2="http://schemas.microsoft.com/office/drawing/2015/06/chart">
            <c:ext xmlns:c16="http://schemas.microsoft.com/office/drawing/2014/chart" uri="{C3380CC4-5D6E-409C-BE32-E72D297353CC}">
              <c16:uniqueId val="{00000007-8253-4179-94EA-377E98C951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1247</c:v>
                </c:pt>
                <c:pt idx="3">
                  <c:v>1124</c:v>
                </c:pt>
                <c:pt idx="6">
                  <c:v>1034</c:v>
                </c:pt>
                <c:pt idx="9">
                  <c:v>963</c:v>
                </c:pt>
                <c:pt idx="12">
                  <c:v>883</c:v>
                </c:pt>
              </c:numCache>
            </c:numRef>
          </c:val>
          <c:extLst xmlns:c16r2="http://schemas.microsoft.com/office/drawing/2015/06/chart">
            <c:ext xmlns:c16="http://schemas.microsoft.com/office/drawing/2014/chart" uri="{C3380CC4-5D6E-409C-BE32-E72D297353CC}">
              <c16:uniqueId val="{00000008-8253-4179-94EA-377E98C951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9-8253-4179-94EA-377E98C951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5183</c:v>
                </c:pt>
                <c:pt idx="3">
                  <c:v>5896</c:v>
                </c:pt>
                <c:pt idx="6">
                  <c:v>6170</c:v>
                </c:pt>
                <c:pt idx="9">
                  <c:v>6331</c:v>
                </c:pt>
                <c:pt idx="12">
                  <c:v>6687</c:v>
                </c:pt>
              </c:numCache>
            </c:numRef>
          </c:val>
          <c:extLst xmlns:c16r2="http://schemas.microsoft.com/office/drawing/2015/06/chart">
            <c:ext xmlns:c16="http://schemas.microsoft.com/office/drawing/2014/chart" uri="{C3380CC4-5D6E-409C-BE32-E72D297353CC}">
              <c16:uniqueId val="{0000000A-8253-4179-94EA-377E98C9517C}"/>
            </c:ext>
          </c:extLst>
        </c:ser>
        <c:dLbls>
          <c:showLegendKey val="0"/>
          <c:showVal val="0"/>
          <c:showCatName val="0"/>
          <c:showSerName val="0"/>
          <c:showPercent val="0"/>
          <c:showBubbleSize val="0"/>
        </c:dLbls>
        <c:gapWidth val="100"/>
        <c:overlap val="100"/>
        <c:axId val="227344384"/>
        <c:axId val="2273463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253-4179-94EA-377E98C9517C}"/>
            </c:ext>
          </c:extLst>
        </c:ser>
        <c:dLbls>
          <c:showLegendKey val="0"/>
          <c:showVal val="0"/>
          <c:showCatName val="0"/>
          <c:showSerName val="0"/>
          <c:showPercent val="0"/>
          <c:showBubbleSize val="0"/>
        </c:dLbls>
        <c:marker val="1"/>
        <c:smooth val="0"/>
        <c:axId val="227344384"/>
        <c:axId val="227346304"/>
      </c:lineChart>
      <c:catAx>
        <c:axId val="22734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7346304"/>
        <c:crosses val="autoZero"/>
        <c:auto val="1"/>
        <c:lblAlgn val="ctr"/>
        <c:lblOffset val="100"/>
        <c:tickLblSkip val="1"/>
        <c:tickMarkSkip val="1"/>
        <c:noMultiLvlLbl val="0"/>
      </c:catAx>
      <c:valAx>
        <c:axId val="2273463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734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2163</c:v>
                </c:pt>
                <c:pt idx="1">
                  <c:v>2328</c:v>
                </c:pt>
                <c:pt idx="2">
                  <c:v>2328</c:v>
                </c:pt>
              </c:numCache>
            </c:numRef>
          </c:val>
          <c:extLst xmlns:c16r2="http://schemas.microsoft.com/office/drawing/2015/06/chart">
            <c:ext xmlns:c16="http://schemas.microsoft.com/office/drawing/2014/chart" uri="{C3380CC4-5D6E-409C-BE32-E72D297353CC}">
              <c16:uniqueId val="{00000000-A86F-4B74-A765-60704B094C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1231</c:v>
                </c:pt>
                <c:pt idx="1">
                  <c:v>1231</c:v>
                </c:pt>
                <c:pt idx="2">
                  <c:v>1232</c:v>
                </c:pt>
              </c:numCache>
            </c:numRef>
          </c:val>
          <c:extLst xmlns:c16r2="http://schemas.microsoft.com/office/drawing/2015/06/chart">
            <c:ext xmlns:c16="http://schemas.microsoft.com/office/drawing/2014/chart" uri="{C3380CC4-5D6E-409C-BE32-E72D297353CC}">
              <c16:uniqueId val="{00000001-A86F-4B74-A765-60704B094C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578</c:v>
                </c:pt>
                <c:pt idx="1">
                  <c:v>613</c:v>
                </c:pt>
                <c:pt idx="2">
                  <c:v>678</c:v>
                </c:pt>
              </c:numCache>
            </c:numRef>
          </c:val>
          <c:extLst xmlns:c16r2="http://schemas.microsoft.com/office/drawing/2015/06/chart">
            <c:ext xmlns:c16="http://schemas.microsoft.com/office/drawing/2014/chart" uri="{C3380CC4-5D6E-409C-BE32-E72D297353CC}">
              <c16:uniqueId val="{00000002-A86F-4B74-A765-60704B094C11}"/>
            </c:ext>
          </c:extLst>
        </c:ser>
        <c:dLbls>
          <c:showLegendKey val="0"/>
          <c:showVal val="0"/>
          <c:showCatName val="0"/>
          <c:showSerName val="0"/>
          <c:showPercent val="0"/>
          <c:showBubbleSize val="0"/>
        </c:dLbls>
        <c:gapWidth val="120"/>
        <c:overlap val="100"/>
        <c:axId val="227312768"/>
        <c:axId val="227314304"/>
      </c:barChart>
      <c:catAx>
        <c:axId val="22731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7314304"/>
        <c:crosses val="autoZero"/>
        <c:auto val="1"/>
        <c:lblAlgn val="ctr"/>
        <c:lblOffset val="100"/>
        <c:tickLblSkip val="1"/>
        <c:tickMarkSkip val="1"/>
        <c:noMultiLvlLbl val="0"/>
      </c:catAx>
      <c:valAx>
        <c:axId val="22731430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7312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{D8E2AF8B-9285-49A2-AF5E-E51C95747A5E}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159D-47A7-ABDE-B4733ACF69E8}"/>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{82D92674-53C8-49F0-8378-09FFC0060C31}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9D-47A7-ABDE-B4733ACF69E8}"/>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{7398A4AC-2FAA-41B3-B0A8-E2166D9642CC}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9D-47A7-ABDE-B4733ACF69E8}"/>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{60C091CF-C71E-4B9A-BCF0-73963D846D24}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9D-47A7-ABDE-B4733ACF69E8}"/>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{8EB18DB4-2ECB-486B-873E-85FDF2AF27F4}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9D-47A7-ABDE-B4733ACF69E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{B8B50474-9226-4F3D-B059-78D5A90BB657}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159D-47A7-ABDE-B4733ACF69E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{02298EB3-D1A0-4D23-B19D-EFD01F84E4A7}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159D-47A7-ABDE-B4733ACF69E8}"/>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{A0C84422-5F0E-4A5A-98A9-44D4270D803D}</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159D-47A7-ABDE-B4733ACF69E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{91349D13-58D5-4D91-B2FF-EF58574137CE}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159D-47A7-ABDE-B4733ACF69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55.7</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159D-47A7-ABDE-B4733ACF69E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{D47CE89E-E051-4BE6-8FA8-88B9A9ADE262}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159D-47A7-ABDE-B4733ACF69E8}"/>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{97AA77E2-72F1-4EA8-8820-9CE784E65F19}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9D-47A7-ABDE-B4733ACF69E8}"/>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{DDA62511-8452-4709-B78B-DE22891477A6}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9D-47A7-ABDE-B4733ACF69E8}"/>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{9EFEAE77-68E9-4051-A3AF-616171680704}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9D-47A7-ABDE-B4733ACF69E8}"/>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{7425A56A-1332-4440-9382-8A580C949CDF}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9D-47A7-ABDE-B4733ACF69E8}"/>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{B67129A9-CCCC-4BA4-A7FE-16A6D76991AF}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159D-47A7-ABDE-B4733ACF69E8}"/>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{C54A853A-002F-48E0-934D-4BB5A70C3B54}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159D-47A7-ABDE-B4733ACF69E8}"/>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{C9F76C42-CCD7-4738-8DC8-F624D5B7EB97}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159D-47A7-ABDE-B4733ACF69E8}"/>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{5FEAC255-B2AF-4E75-8054-DAECC1276C91}</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159D-47A7-ABDE-B4733ACF69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58.6</c:v>
                </c:pt>
              </c:numCache>
            </c:numRef>
          </c:xVal>
          <c:yVal>
            <c:numRef>
              <c:f>公会計指標分析・財政指標組合せ分析表!$BP$55:$DC$55</c:f>
              <c:numCache>
                <c:formatCode>#,##0.0;"▲ "#,##0.0</c:formatCode>
                <c:ptCount val="40"/>
                <c:pt idx="24">
                  <c:v>0</c:v>
                </c:pt>
              </c:numCache>
            </c:numRef>
          </c:yVal>
          <c:smooth val="0"/>
          <c:extLst xmlns:c16r2="http://schemas.microsoft.com/office/drawing/2015/06/chart">
            <c:ext xmlns:c16="http://schemas.microsoft.com/office/drawing/2014/chart" uri="{C3380CC4-5D6E-409C-BE32-E72D297353CC}">
              <c16:uniqueId val="{00000013-159D-47A7-ABDE-B4733ACF69E8}"/>
            </c:ext>
          </c:extLst>
        </c:ser>
        <c:dLbls>
          <c:showLegendKey val="0"/>
          <c:showVal val="1"/>
          <c:showCatName val="0"/>
          <c:showSerName val="0"/>
          <c:showPercent val="0"/>
          <c:showBubbleSize val="0"/>
        </c:dLbls>
        <c:axId val="226931456"/>
        <c:axId val="226933376"/>
      </c:scatterChart>
      <c:valAx>
        <c:axId val="226931456"/>
        <c:scaling>
          <c:orientation val="minMax"/>
          <c:max val="70.399999999999991"/>
          <c:min val="4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6933376"/>
        <c:crosses val="autoZero"/>
        <c:crossBetween val="midCat"/>
      </c:valAx>
      <c:valAx>
        <c:axId val="22693337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6931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{FEEDC0E0-8C75-46B0-9CF7-30912971867D}</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111-4891-807B-36B136472956}"/>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{A414429D-CCB2-44E6-86F8-0B6FBFFF20D1}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11-4891-807B-36B136472956}"/>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{3840B854-C43F-4C1D-8B3D-95F1551ECB5B}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11-4891-807B-36B136472956}"/>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{0A038CF8-C975-49F1-96CF-E985461CA397}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11-4891-807B-36B136472956}"/>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{26A5B45C-D345-4140-A7D0-38580965EFA3}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11-4891-807B-36B136472956}"/>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{D0CD375E-0855-4FF3-BF7C-94A48BA64AD5}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111-4891-807B-36B136472956}"/>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{733E84F8-EBE0-42B5-975A-51DD2A45E718}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111-4891-807B-36B136472956}"/>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{CC3E099D-3547-43B2-8EF1-64471F620CC6}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111-4891-807B-36B136472956}"/>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{B5DC45A6-8A0D-4655-B653-9069CD94AEE4}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111-4891-807B-36B1364729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6.2</c:v>
                </c:pt>
                <c:pt idx="16">
                  <c:v>6.4</c:v>
                </c:pt>
                <c:pt idx="24">
                  <c:v>5.9</c:v>
                </c:pt>
                <c:pt idx="32">
                  <c:v>6.1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8111-4891-807B-36B13647295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{E4C29452-6715-4A01-9CBD-9A0B1E9B1495}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111-4891-807B-36B13647295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{559EB519-BE90-44DF-9A4E-4014BAD6C390}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11-4891-807B-36B136472956}"/>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{8FB59A99-5574-4467-BF84-ACD0E4DE64A0}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11-4891-807B-36B136472956}"/>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{108DDC49-6B84-469A-9445-CC0000C8A03C}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11-4891-807B-36B136472956}"/>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{22913FB7-08BC-412E-A721-688D2D6E7AC9}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11-4891-807B-36B136472956}"/>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{8268D008-7A88-4E29-9786-F9B8F6501910}</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111-4891-807B-36B136472956}"/>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{CBA3EC8B-D03C-4F48-B280-9D303CD29902}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111-4891-807B-36B136472956}"/>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{83FA2940-B32F-41C0-AFC9-1C1AE51C8CCE}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111-4891-807B-36B136472956}"/>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{A67A6DC7-92C2-4775-95AE-0882510C751F}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111-4891-807B-36B1364729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8.6</c:v>
                </c:pt>
                <c:pt idx="24">
                  <c:v>7.3</c:v>
                </c:pt>
                <c:pt idx="32">
                  <c:v>7.2</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8111-4891-807B-36B136472956}"/>
            </c:ext>
          </c:extLst>
        </c:ser>
        <c:dLbls>
          <c:showLegendKey val="0"/>
          <c:showVal val="1"/>
          <c:showCatName val="0"/>
          <c:showSerName val="0"/>
          <c:showPercent val="0"/>
          <c:showBubbleSize val="0"/>
        </c:dLbls>
        <c:axId val="228141312"/>
        <c:axId val="228168064"/>
      </c:scatterChart>
      <c:valAx>
        <c:axId val="228141312"/>
        <c:scaling>
          <c:orientation val="minMax"/>
          <c:max val="10.1"/>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8168064"/>
        <c:crosses val="autoZero"/>
        <c:crossBetween val="midCat"/>
      </c:valAx>
      <c:valAx>
        <c:axId val="22816806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81413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岩手県住田町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H28</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までは</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過去に実施した大規模事業の償還</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終了</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に伴い、</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元利償還金</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減少</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傾向であった。</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H29</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については、</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H26</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に実施した</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すみた荘建設事業</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の元金償還が開始となり、実質公債費比率が増加した。</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今後は、住田分署建設や住民交流拠点施設整備など、ハード事業に係る元利償還が開始となるため、元利償還金は</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増加</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することが見込まれる</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公営企業債の元利償還金に対する繰入金は減少傾向にあるが、今後は公営企業適用債の償還も控えており、増加することが見込まれる。</a:t>
          </a:r>
          <a:endPar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算入公債費等は、臨時財政対策債や過疎対策事業債など、</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依然として</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交付税算入率の高い起債</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を活用して</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いることから、元利償還費等に対する割合</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は同水準を維持</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している。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岩手県住田町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公営企業債や一部事務組合へ</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の地方債償還に対する繰出金見込額が減少したものの、</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住田分署建設</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など大規模ハード事業に伴う起債により、将来負担額は前年度に比べ</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158</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百万円の増となった。</a:t>
          </a:r>
          <a:endPar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充当可能財源等については、充当可能</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基金</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が増加したものの、充当可能特定歳入、基準財政需要額算入見込額が減になったことに</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より、充当可能財源は前年度に比べ</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132</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百万円</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の減</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となった</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endPar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将来負担比率</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について</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は</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前年</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度</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より</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も増加となった。今後は、充当可能財源等の減少が見込まれているため、将来負担比率のマイナスの状態が維持されるものの、増加することが見込まれている。</a:t>
          </a:r>
          <a:endParaRPr kumimoji="1" lang="en-US" altLang="ja-JP"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岩手県住田町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の主な増減は、その他特定目的基金の地域情報通信基盤施設整備基金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基金残高のうち割合の高い財政調整基金、減債基金については、利息収入による増のみで、積立及び取崩しは実施していない。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に積立を実施した地域情報通信基盤施設整備基金に、引き続き積立することを見込んでいる。地域情報通信基盤施設については、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事業費で町内全域を対象に整備した通信施設であり、各種機器の更新時期を迎えている。現在策定中の施設の新たな利活用を含めた更新計画に基づき、基金を取崩し事業を実施する予定としている。また、地域情報通信基盤施設整備基金の残高だけでは、更新費用が賄えないと見込んでおり、財政調整基金の取崩しも想定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減債基金については、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からすみた荘建設事業に係る元金償還が開始となり、今後は、住田分署建設、住民交流拠点施設整備等のハード事業に係る元利償還が開始となることから、取崩しを見込んでいる。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主な基金の使途は下記のとおり。</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東日本大震災復興基金は、寄附金を財源としており、東日本大震災からの復興に係る費用の財源としている。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福祉基金は、子育て・少子化対策、高齢化対策、障がい者施策の財源としている。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地域情報数新基盤施設整備基金は、施設の更新費用の財源としている。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東日本大震災復興基金は、寄附金を積立てたことによる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百万円の増、東日本大震災復興支援活動委託料や仮設住宅入居者等を対象とした体操教室の費用に充当するため取崩した</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百万円の減により、全体で</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地域情報通信基盤施設整備基金は、施設の更新費用を確保するため、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その他の主な基金の増減は、利息収入による増で、百万円単位での増減はなかった。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東日本大震災復興基金については、引き続き支援活動に係る費用に充当するため、減少していく見込みである。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福祉基金については、果実運用基金のため、大きな増減は想定されない。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地域情報通信基盤施設整備基金は、大規模な更新を実施するまで積立を継続するため、今後も増加する見込みである。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利息収入による増のみで、その他の積立及び取崩しは実施していない。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公共施設の老朽化に係る維持修繕費、増加傾向にある扶助費、地域情報通信基盤施設の更新費用の財源として、財政調整基金の取崩しを見込んでいる。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利息収入による増のみで、その他の積立及び取崩しは実施していない。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からすみた荘建設事業に係る元金償還が開始となり、今後は、住田分署建設、住民交流拠点施設整備等のハード事業に係る元利償還が開始となることから、公債費の財源として取崩しを見込んでいる。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岩手県住田町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5,652
5,567
334.84
5,156,746
4,861,544
246,784
3,066,292
6,686,682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年度については、調査時点で財務書類及び固定資産台帳を整備中であったため、本表に数値を計上していない。</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年度については、保育所や学校施設、児童館、福祉施設等、類似団体平均を上回る資産があるが、庁舎が大きく下回っていること、有形固定資産全体の資産額のうち</a:t>
          </a:r>
          <a:r>
            <a:rPr kumimoji="1" lang="en-US" altLang="ja-JP" sz="1100">
              <a:latin typeface="ＭＳ Ｐゴシック" panose="020B0600070205080204" pitchFamily="50" charset="-128"/>
              <a:ea typeface="ＭＳ Ｐゴシック" panose="020B0600070205080204" pitchFamily="50" charset="-128"/>
            </a:rPr>
            <a:t>81.5</a:t>
          </a:r>
          <a:r>
            <a:rPr kumimoji="1" lang="ja-JP" altLang="en-US" sz="1100">
              <a:latin typeface="ＭＳ Ｐゴシック" panose="020B0600070205080204" pitchFamily="50" charset="-128"/>
              <a:ea typeface="ＭＳ Ｐゴシック" panose="020B0600070205080204" pitchFamily="50" charset="-128"/>
            </a:rPr>
            <a:t>％を占める道路が、類似団体平均より</a:t>
          </a:r>
          <a:r>
            <a:rPr kumimoji="1" lang="en-US" altLang="ja-JP" sz="1100">
              <a:latin typeface="ＭＳ Ｐゴシック" panose="020B0600070205080204" pitchFamily="50" charset="-128"/>
              <a:ea typeface="ＭＳ Ｐゴシック" panose="020B0600070205080204" pitchFamily="50" charset="-128"/>
            </a:rPr>
            <a:t>7.8pt</a:t>
          </a:r>
          <a:r>
            <a:rPr kumimoji="1" lang="ja-JP" altLang="en-US" sz="1100">
              <a:latin typeface="ＭＳ Ｐゴシック" panose="020B0600070205080204" pitchFamily="50" charset="-128"/>
              <a:ea typeface="ＭＳ Ｐゴシック" panose="020B0600070205080204" pitchFamily="50" charset="-128"/>
            </a:rPr>
            <a:t>下回っていることから、有形固定資産全体の減価償却率は、類似団体より</a:t>
          </a:r>
          <a:r>
            <a:rPr kumimoji="1" lang="en-US" altLang="ja-JP" sz="1100">
              <a:latin typeface="ＭＳ Ｐゴシック" panose="020B0600070205080204" pitchFamily="50" charset="-128"/>
              <a:ea typeface="ＭＳ Ｐゴシック" panose="020B0600070205080204" pitchFamily="50" charset="-128"/>
            </a:rPr>
            <a:t>2.9pt</a:t>
          </a:r>
          <a:r>
            <a:rPr kumimoji="1" lang="ja-JP" altLang="en-US" sz="1100">
              <a:latin typeface="ＭＳ Ｐゴシック" panose="020B0600070205080204" pitchFamily="50" charset="-128"/>
              <a:ea typeface="ＭＳ Ｐゴシック" panose="020B0600070205080204" pitchFamily="50" charset="-128"/>
            </a:rPr>
            <a:t>下回る結果となった。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6" name="テキスト ボックス 55"/>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8" name="テキスト ボックス 57"/>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0" name="テキスト ボックス 59"/>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2" name="テキスト ボックス 61"/>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4" name="テキスト ボックス 63"/>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6" name="テキスト ボックス 65"/>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70" name="直線コネクタ 69"/>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71"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72" name="直線コネクタ 71"/>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73"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74" name="直線コネクタ 73"/>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75" name="有形固定資産減価償却率平均値テキスト"/>
        <xdr:cNvSpPr txBox="1"/>
      </xdr:nvSpPr>
      <xdr:spPr>
        <a:xfrm>
          <a:off x="4813300" y="5954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6" name="フローチャート: 判断 75"/>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7" name="フローチャート: 判断 76"/>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151236</xdr:rowOff>
    </xdr:from>
    <xdr:to>
      <xdr:col>15</xdr:col>
      <xdr:colOff>187325</xdr:colOff>
      <xdr:row>31</xdr:row>
      <xdr:rowOff>81386</xdr:rowOff>
    </xdr:to>
    <xdr:sp macro="" textlink="">
      <xdr:nvSpPr>
        <xdr:cNvPr id="78" name="フローチャート: 判断 77"/>
        <xdr:cNvSpPr/>
      </xdr:nvSpPr>
      <xdr:spPr>
        <a:xfrm>
          <a:off x="3238500" y="606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144039</xdr:rowOff>
    </xdr:from>
    <xdr:to>
      <xdr:col>19</xdr:col>
      <xdr:colOff>187325</xdr:colOff>
      <xdr:row>31</xdr:row>
      <xdr:rowOff>74189</xdr:rowOff>
    </xdr:to>
    <xdr:sp macro="" textlink="">
      <xdr:nvSpPr>
        <xdr:cNvPr id="84" name="楕円 83"/>
        <xdr:cNvSpPr/>
      </xdr:nvSpPr>
      <xdr:spPr>
        <a:xfrm>
          <a:off x="4000500" y="60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38540</xdr:rowOff>
    </xdr:from>
    <xdr:ext cx="405111" cy="259045"/>
    <xdr:sp macro="" textlink="">
      <xdr:nvSpPr>
        <xdr:cNvPr id="85"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97913</xdr:rowOff>
    </xdr:from>
    <xdr:ext cx="405111" cy="259045"/>
    <xdr:sp macro="" textlink="">
      <xdr:nvSpPr>
        <xdr:cNvPr id="86" name="n_2aveValue有形固定資産減価償却率"/>
        <xdr:cNvSpPr txBox="1"/>
      </xdr:nvSpPr>
      <xdr:spPr>
        <a:xfrm>
          <a:off x="3086744" y="584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65316</xdr:rowOff>
    </xdr:from>
    <xdr:ext cx="405111" cy="259045"/>
    <xdr:sp macro="" textlink="">
      <xdr:nvSpPr>
        <xdr:cNvPr id="87" name="n_1mainValue有形固定資産減価償却率"/>
        <xdr:cNvSpPr txBox="1"/>
      </xdr:nvSpPr>
      <xdr:spPr>
        <a:xfrm>
          <a:off x="3836044" y="615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債務償還可能年数は類似団体平均を下回っている。将来負担額に対して充当可能基金残高の割合が高く、類似団体と比べて計算式の分母に対して分子が少なくなったことが、主な要因として挙げられる。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将来負担額については、地方債の現在高が、消防庁舎の建設等を要因に平成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年度以降しばらくの間は、高止まりとなる見込みとなっている。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16" name="直線コネクタ 115"/>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19"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20" name="直線コネクタ 119"/>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62035</xdr:rowOff>
    </xdr:from>
    <xdr:ext cx="340478" cy="259045"/>
    <xdr:sp macro="" textlink="">
      <xdr:nvSpPr>
        <xdr:cNvPr id="121" name="債務償還可能年数平均値テキスト"/>
        <xdr:cNvSpPr txBox="1"/>
      </xdr:nvSpPr>
      <xdr:spPr>
        <a:xfrm>
          <a:off x="14846300" y="5977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22" name="フローチャート: 判断 121"/>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23636</xdr:rowOff>
    </xdr:from>
    <xdr:to>
      <xdr:col>76</xdr:col>
      <xdr:colOff>73025</xdr:colOff>
      <xdr:row>32</xdr:row>
      <xdr:rowOff>125236</xdr:rowOff>
    </xdr:to>
    <xdr:sp macro="" textlink="">
      <xdr:nvSpPr>
        <xdr:cNvPr id="128" name="楕円 127"/>
        <xdr:cNvSpPr/>
      </xdr:nvSpPr>
      <xdr:spPr>
        <a:xfrm>
          <a:off x="14744700" y="628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2063</xdr:rowOff>
    </xdr:from>
    <xdr:ext cx="340478" cy="259045"/>
    <xdr:sp macro="" textlink="">
      <xdr:nvSpPr>
        <xdr:cNvPr id="129" name="債務償還可能年数該当値テキスト"/>
        <xdr:cNvSpPr txBox="1"/>
      </xdr:nvSpPr>
      <xdr:spPr>
        <a:xfrm>
          <a:off x="14846300" y="62599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岩手県住田町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5,652
5,567
334.84
5,156,746
4,861,544
246,784
3,066,292
6,686,682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102887</xdr:rowOff>
    </xdr:from>
    <xdr:ext cx="405111" cy="259045"/>
    <xdr:sp macro="" textlink="">
      <xdr:nvSpPr>
        <xdr:cNvPr id="61" name="【道路】&#10;有形固定資産減価償却率平均値テキスト"/>
        <xdr:cNvSpPr txBox="1"/>
      </xdr:nvSpPr>
      <xdr:spPr>
        <a:xfrm>
          <a:off x="46736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158750</xdr:rowOff>
    </xdr:from>
    <xdr:to>
      <xdr:col>15</xdr:col>
      <xdr:colOff>101600</xdr:colOff>
      <xdr:row>38</xdr:row>
      <xdr:rowOff>88900</xdr:rowOff>
    </xdr:to>
    <xdr:sp macro="" textlink="">
      <xdr:nvSpPr>
        <xdr:cNvPr id="64" name="フローチャート: 判断 63"/>
        <xdr:cNvSpPr/>
      </xdr:nvSpPr>
      <xdr:spPr>
        <a:xfrm>
          <a:off x="2857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31115</xdr:rowOff>
    </xdr:from>
    <xdr:to>
      <xdr:col>20</xdr:col>
      <xdr:colOff>38100</xdr:colOff>
      <xdr:row>38</xdr:row>
      <xdr:rowOff>132715</xdr:rowOff>
    </xdr:to>
    <xdr:sp macro="" textlink="">
      <xdr:nvSpPr>
        <xdr:cNvPr id="70" name="楕円 69"/>
        <xdr:cNvSpPr/>
      </xdr:nvSpPr>
      <xdr:spPr>
        <a:xfrm>
          <a:off x="3746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652</xdr:rowOff>
    </xdr:from>
    <xdr:ext cx="405111" cy="259045"/>
    <xdr:sp macro="" textlink="">
      <xdr:nvSpPr>
        <xdr:cNvPr id="71" name="n_1aveValue【道路】&#10;有形固定資産減価償却率"/>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105427</xdr:rowOff>
    </xdr:from>
    <xdr:ext cx="405111" cy="259045"/>
    <xdr:sp macro="" textlink="">
      <xdr:nvSpPr>
        <xdr:cNvPr id="72" name="n_2aveValue【道路】&#10;有形固定資産減価償却率"/>
        <xdr:cNvSpPr txBox="1"/>
      </xdr:nvSpPr>
      <xdr:spPr>
        <a:xfrm>
          <a:off x="2705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123842</xdr:rowOff>
    </xdr:from>
    <xdr:ext cx="405111" cy="259045"/>
    <xdr:sp macro="" textlink="">
      <xdr:nvSpPr>
        <xdr:cNvPr id="73" name="n_1mainValue【道路】&#10;有形固定資産減価償却率"/>
        <xdr:cNvSpPr txBox="1"/>
      </xdr:nvSpPr>
      <xdr:spPr>
        <a:xfrm>
          <a:off x="35820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95" name="直線コネクタ 94"/>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96"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97" name="直線コネクタ 96"/>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98"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99" name="直線コネクタ 98"/>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142815</xdr:rowOff>
    </xdr:from>
    <xdr:ext cx="534377" cy="259045"/>
    <xdr:sp macro="" textlink="">
      <xdr:nvSpPr>
        <xdr:cNvPr id="100" name="【道路】&#10;一人当たり延長平均値テキスト"/>
        <xdr:cNvSpPr txBox="1"/>
      </xdr:nvSpPr>
      <xdr:spPr>
        <a:xfrm>
          <a:off x="10515600" y="6486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1" name="フローチャート: 判断 100"/>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2" name="フローチャート: 判断 101"/>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34</xdr:row>
      <xdr:rowOff>27594</xdr:rowOff>
    </xdr:from>
    <xdr:to>
      <xdr:col>46</xdr:col>
      <xdr:colOff>38100</xdr:colOff>
      <xdr:row>34</xdr:row>
      <xdr:rowOff>129194</xdr:rowOff>
    </xdr:to>
    <xdr:sp macro="" textlink="">
      <xdr:nvSpPr>
        <xdr:cNvPr id="103" name="フローチャート: 判断 102"/>
        <xdr:cNvSpPr/>
      </xdr:nvSpPr>
      <xdr:spPr>
        <a:xfrm>
          <a:off x="8699500" y="585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127036</xdr:rowOff>
    </xdr:from>
    <xdr:to>
      <xdr:col>50</xdr:col>
      <xdr:colOff>165100</xdr:colOff>
      <xdr:row>38</xdr:row>
      <xdr:rowOff>57186</xdr:rowOff>
    </xdr:to>
    <xdr:sp macro="" textlink="">
      <xdr:nvSpPr>
        <xdr:cNvPr id="109" name="楕円 108"/>
        <xdr:cNvSpPr/>
      </xdr:nvSpPr>
      <xdr:spPr>
        <a:xfrm>
          <a:off x="9588500" y="647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161015</xdr:rowOff>
    </xdr:from>
    <xdr:ext cx="534377" cy="259045"/>
    <xdr:sp macro="" textlink="">
      <xdr:nvSpPr>
        <xdr:cNvPr id="110" name="n_1aveValue【道路】&#10;一人当たり延長"/>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32</xdr:row>
      <xdr:rowOff>145721</xdr:rowOff>
    </xdr:from>
    <xdr:ext cx="534377" cy="259045"/>
    <xdr:sp macro="" textlink="">
      <xdr:nvSpPr>
        <xdr:cNvPr id="111" name="n_2aveValue【道路】&#10;一人当たり延長"/>
        <xdr:cNvSpPr txBox="1"/>
      </xdr:nvSpPr>
      <xdr:spPr>
        <a:xfrm>
          <a:off x="8483111" y="563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48313</xdr:rowOff>
    </xdr:from>
    <xdr:ext cx="534377" cy="259045"/>
    <xdr:sp macro="" textlink="">
      <xdr:nvSpPr>
        <xdr:cNvPr id="112" name="n_1mainValue【道路】&#10;一人当たり延長"/>
        <xdr:cNvSpPr txBox="1"/>
      </xdr:nvSpPr>
      <xdr:spPr>
        <a:xfrm>
          <a:off x="9359411" y="656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3" name="テキスト ボックス 122"/>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4" name="直線コネクタ 12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5" name="テキスト ボックス 124"/>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6" name="直線コネクタ 12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7" name="テキスト ボックス 12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8" name="直線コネクタ 12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9" name="テキスト ボックス 12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0" name="直線コネクタ 12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1" name="テキスト ボックス 13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2" name="直線コネクタ 13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3" name="テキスト ボックス 132"/>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37" name="直線コネクタ 136"/>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38"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39" name="直線コネクタ 138"/>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40"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41" name="直線コネクタ 140"/>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42" name="【橋りょう・トンネル】&#10;有形固定資産減価償却率平均値テキスト"/>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43" name="フローチャート: 判断 142"/>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44" name="フローチャート: 判断 143"/>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139700</xdr:rowOff>
    </xdr:from>
    <xdr:to>
      <xdr:col>15</xdr:col>
      <xdr:colOff>101600</xdr:colOff>
      <xdr:row>61</xdr:row>
      <xdr:rowOff>69850</xdr:rowOff>
    </xdr:to>
    <xdr:sp macro="" textlink="">
      <xdr:nvSpPr>
        <xdr:cNvPr id="145" name="フローチャート: 判断 144"/>
        <xdr:cNvSpPr/>
      </xdr:nvSpPr>
      <xdr:spPr>
        <a:xfrm>
          <a:off x="2857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118745</xdr:rowOff>
    </xdr:from>
    <xdr:to>
      <xdr:col>20</xdr:col>
      <xdr:colOff>38100</xdr:colOff>
      <xdr:row>59</xdr:row>
      <xdr:rowOff>48895</xdr:rowOff>
    </xdr:to>
    <xdr:sp macro="" textlink="">
      <xdr:nvSpPr>
        <xdr:cNvPr id="151" name="楕円 150"/>
        <xdr:cNvSpPr/>
      </xdr:nvSpPr>
      <xdr:spPr>
        <a:xfrm>
          <a:off x="3746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80027</xdr:rowOff>
    </xdr:from>
    <xdr:ext cx="405111" cy="259045"/>
    <xdr:sp macro="" textlink="">
      <xdr:nvSpPr>
        <xdr:cNvPr id="152" name="n_1aveValue【橋りょう・トンネ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86377</xdr:rowOff>
    </xdr:from>
    <xdr:ext cx="405111" cy="259045"/>
    <xdr:sp macro="" textlink="">
      <xdr:nvSpPr>
        <xdr:cNvPr id="153" name="n_2aveValue【橋りょう・トンネル】&#10;有形固定資産減価償却率"/>
        <xdr:cNvSpPr txBox="1"/>
      </xdr:nvSpPr>
      <xdr:spPr>
        <a:xfrm>
          <a:off x="2705744" y="1020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65422</xdr:rowOff>
    </xdr:from>
    <xdr:ext cx="405111" cy="259045"/>
    <xdr:sp macro="" textlink="">
      <xdr:nvSpPr>
        <xdr:cNvPr id="154" name="n_1mainValue【橋りょう・トンネル】&#10;有形固定資産減価償却率"/>
        <xdr:cNvSpPr txBox="1"/>
      </xdr:nvSpPr>
      <xdr:spPr>
        <a:xfrm>
          <a:off x="35820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5" name="直線コネクタ 16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6" name="テキスト ボックス 16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7" name="直線コネクタ 16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68" name="テキスト ボックス 167"/>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69" name="直線コネクタ 16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0" name="テキスト ボックス 16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1" name="直線コネクタ 17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2" name="テキスト ボックス 17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4" name="テキスト ボックス 17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76" name="直線コネクタ 175"/>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77"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78" name="直線コネクタ 177"/>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79"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80" name="直線コネクタ 179"/>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59090</xdr:rowOff>
    </xdr:from>
    <xdr:ext cx="599010" cy="259045"/>
    <xdr:sp macro="" textlink="">
      <xdr:nvSpPr>
        <xdr:cNvPr id="181" name="【橋りょう・トンネル】&#10;一人当たり有形固定資産（償却資産）額平均値テキスト"/>
        <xdr:cNvSpPr txBox="1"/>
      </xdr:nvSpPr>
      <xdr:spPr>
        <a:xfrm>
          <a:off x="10515600" y="1068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82" name="フローチャート: 判断 181"/>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83" name="フローチャート: 判断 182"/>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144233</xdr:rowOff>
    </xdr:from>
    <xdr:to>
      <xdr:col>46</xdr:col>
      <xdr:colOff>38100</xdr:colOff>
      <xdr:row>62</xdr:row>
      <xdr:rowOff>74383</xdr:rowOff>
    </xdr:to>
    <xdr:sp macro="" textlink="">
      <xdr:nvSpPr>
        <xdr:cNvPr id="184" name="フローチャート: 判断 183"/>
        <xdr:cNvSpPr/>
      </xdr:nvSpPr>
      <xdr:spPr>
        <a:xfrm>
          <a:off x="8699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135703</xdr:rowOff>
    </xdr:from>
    <xdr:to>
      <xdr:col>50</xdr:col>
      <xdr:colOff>165100</xdr:colOff>
      <xdr:row>63</xdr:row>
      <xdr:rowOff>65853</xdr:rowOff>
    </xdr:to>
    <xdr:sp macro="" textlink="">
      <xdr:nvSpPr>
        <xdr:cNvPr id="190" name="楕円 189"/>
        <xdr:cNvSpPr/>
      </xdr:nvSpPr>
      <xdr:spPr>
        <a:xfrm>
          <a:off x="9588500" y="1076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146600</xdr:rowOff>
    </xdr:from>
    <xdr:ext cx="599010" cy="259045"/>
    <xdr:sp macro="" textlink="">
      <xdr:nvSpPr>
        <xdr:cNvPr id="191" name="n_1aveValue【橋りょう・トンネル】&#10;一人当たり有形固定資産（償却資産）額"/>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90910</xdr:rowOff>
    </xdr:from>
    <xdr:ext cx="599010" cy="259045"/>
    <xdr:sp macro="" textlink="">
      <xdr:nvSpPr>
        <xdr:cNvPr id="192" name="n_2aveValue【橋りょう・トンネル】&#10;一人当たり有形固定資産（償却資産）額"/>
        <xdr:cNvSpPr txBox="1"/>
      </xdr:nvSpPr>
      <xdr:spPr>
        <a:xfrm>
          <a:off x="8450795" y="10377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56980</xdr:rowOff>
    </xdr:from>
    <xdr:ext cx="599010" cy="259045"/>
    <xdr:sp macro="" textlink="">
      <xdr:nvSpPr>
        <xdr:cNvPr id="193" name="n_1mainValue【橋りょう・トンネル】&#10;一人当たり有形固定資産（償却資産）額"/>
        <xdr:cNvSpPr txBox="1"/>
      </xdr:nvSpPr>
      <xdr:spPr>
        <a:xfrm>
          <a:off x="9327095" y="1085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4" name="直線コネクタ 203"/>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5" name="テキスト ボックス 204"/>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6" name="直線コネクタ 205"/>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07" name="テキスト ボックス 206"/>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08" name="直線コネクタ 207"/>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09" name="テキスト ボックス 208"/>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0" name="直線コネクタ 209"/>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1" name="テキスト ボックス 210"/>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2" name="直線コネクタ 211"/>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3" name="テキスト ボックス 212"/>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4" name="直線コネクタ 213"/>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5" name="テキスト ボックス 214"/>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19" name="直線コネクタ 218"/>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20"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21" name="直線コネクタ 220"/>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2"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3" name="直線コネクタ 222"/>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88191</xdr:rowOff>
    </xdr:from>
    <xdr:ext cx="405111" cy="259045"/>
    <xdr:sp macro="" textlink="">
      <xdr:nvSpPr>
        <xdr:cNvPr id="224" name="【公営住宅】&#10;有形固定資産減価償却率平均値テキスト"/>
        <xdr:cNvSpPr txBox="1"/>
      </xdr:nvSpPr>
      <xdr:spPr>
        <a:xfrm>
          <a:off x="4673600" y="13804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25" name="フローチャート: 判断 224"/>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26" name="フローチャート: 判断 225"/>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158750</xdr:rowOff>
    </xdr:from>
    <xdr:to>
      <xdr:col>15</xdr:col>
      <xdr:colOff>101600</xdr:colOff>
      <xdr:row>81</xdr:row>
      <xdr:rowOff>88900</xdr:rowOff>
    </xdr:to>
    <xdr:sp macro="" textlink="">
      <xdr:nvSpPr>
        <xdr:cNvPr id="227" name="フローチャート: 判断 226"/>
        <xdr:cNvSpPr/>
      </xdr:nvSpPr>
      <xdr:spPr>
        <a:xfrm>
          <a:off x="2857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5262</xdr:rowOff>
    </xdr:from>
    <xdr:to>
      <xdr:col>20</xdr:col>
      <xdr:colOff>38100</xdr:colOff>
      <xdr:row>79</xdr:row>
      <xdr:rowOff>106862</xdr:rowOff>
    </xdr:to>
    <xdr:sp macro="" textlink="">
      <xdr:nvSpPr>
        <xdr:cNvPr id="233" name="楕円 232"/>
        <xdr:cNvSpPr/>
      </xdr:nvSpPr>
      <xdr:spPr>
        <a:xfrm>
          <a:off x="3746500" y="135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77</xdr:row>
      <xdr:rowOff>48277</xdr:rowOff>
    </xdr:from>
    <xdr:ext cx="405111" cy="259045"/>
    <xdr:sp macro="" textlink="">
      <xdr:nvSpPr>
        <xdr:cNvPr id="234" name="n_1aveValue【公営住宅】&#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105427</xdr:rowOff>
    </xdr:from>
    <xdr:ext cx="405111" cy="259045"/>
    <xdr:sp macro="" textlink="">
      <xdr:nvSpPr>
        <xdr:cNvPr id="235" name="n_2aveValue【公営住宅】&#10;有形固定資産減価償却率"/>
        <xdr:cNvSpPr txBox="1"/>
      </xdr:nvSpPr>
      <xdr:spPr>
        <a:xfrm>
          <a:off x="2705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97989</xdr:rowOff>
    </xdr:from>
    <xdr:ext cx="405111" cy="259045"/>
    <xdr:sp macro="" textlink="">
      <xdr:nvSpPr>
        <xdr:cNvPr id="236" name="n_1mainValue【公営住宅】&#10;有形固定資産減価償却率"/>
        <xdr:cNvSpPr txBox="1"/>
      </xdr:nvSpPr>
      <xdr:spPr>
        <a:xfrm>
          <a:off x="3582044" y="13642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7" name="直線コネクタ 24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48" name="テキスト ボックス 24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49" name="直線コネクタ 24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0" name="テキスト ボックス 24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1" name="直線コネクタ 25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2" name="テキスト ボックス 25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3" name="直線コネクタ 25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4" name="テキスト ボックス 25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5" name="直線コネクタ 25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6" name="テキスト ボックス 25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7" name="直線コネクタ 25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58" name="テキスト ボックス 25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0" name="テキスト ボックス 25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62" name="直線コネクタ 261"/>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63"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64" name="直線コネクタ 263"/>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65"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66" name="直線コネクタ 265"/>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80354</xdr:rowOff>
    </xdr:from>
    <xdr:ext cx="469744" cy="259045"/>
    <xdr:sp macro="" textlink="">
      <xdr:nvSpPr>
        <xdr:cNvPr id="267" name="【公営住宅】&#10;一人当たり面積平均値テキスト"/>
        <xdr:cNvSpPr txBox="1"/>
      </xdr:nvSpPr>
      <xdr:spPr>
        <a:xfrm>
          <a:off x="10515600" y="14653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68" name="フローチャート: 判断 267"/>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69" name="フローチャート: 判断 268"/>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35142</xdr:rowOff>
    </xdr:from>
    <xdr:to>
      <xdr:col>46</xdr:col>
      <xdr:colOff>38100</xdr:colOff>
      <xdr:row>84</xdr:row>
      <xdr:rowOff>136742</xdr:rowOff>
    </xdr:to>
    <xdr:sp macro="" textlink="">
      <xdr:nvSpPr>
        <xdr:cNvPr id="270" name="フローチャート: 判断 269"/>
        <xdr:cNvSpPr/>
      </xdr:nvSpPr>
      <xdr:spPr>
        <a:xfrm>
          <a:off x="8699500" y="14436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112866</xdr:rowOff>
    </xdr:from>
    <xdr:to>
      <xdr:col>50</xdr:col>
      <xdr:colOff>165100</xdr:colOff>
      <xdr:row>85</xdr:row>
      <xdr:rowOff>43016</xdr:rowOff>
    </xdr:to>
    <xdr:sp macro="" textlink="">
      <xdr:nvSpPr>
        <xdr:cNvPr id="276" name="楕円 275"/>
        <xdr:cNvSpPr/>
      </xdr:nvSpPr>
      <xdr:spPr>
        <a:xfrm>
          <a:off x="9588500" y="1451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156771</xdr:rowOff>
    </xdr:from>
    <xdr:ext cx="469744" cy="259045"/>
    <xdr:sp macro="" textlink="">
      <xdr:nvSpPr>
        <xdr:cNvPr id="277" name="n_1aveValue【公営住宅】&#10;一人当たり面積"/>
        <xdr:cNvSpPr txBox="1"/>
      </xdr:nvSpPr>
      <xdr:spPr>
        <a:xfrm>
          <a:off x="93917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153269</xdr:rowOff>
    </xdr:from>
    <xdr:ext cx="469744" cy="259045"/>
    <xdr:sp macro="" textlink="">
      <xdr:nvSpPr>
        <xdr:cNvPr id="278" name="n_2aveValue【公営住宅】&#10;一人当たり面積"/>
        <xdr:cNvSpPr txBox="1"/>
      </xdr:nvSpPr>
      <xdr:spPr>
        <a:xfrm>
          <a:off x="8515427" y="1421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59543</xdr:rowOff>
    </xdr:from>
    <xdr:ext cx="469744" cy="259045"/>
    <xdr:sp macro="" textlink="">
      <xdr:nvSpPr>
        <xdr:cNvPr id="279" name="n_1mainValue【公営住宅】&#10;一人当たり面積"/>
        <xdr:cNvSpPr txBox="1"/>
      </xdr:nvSpPr>
      <xdr:spPr>
        <a:xfrm>
          <a:off x="9391727" y="142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7" name="テキスト ボックス 30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7" name="テキスト ボックス 31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21" name="直線コネクタ 320"/>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22"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23" name="直線コネクタ 322"/>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4"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5" name="直線コネクタ 324"/>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326" name="【認定こども園・幼稚園・保育所】&#10;有形固定資産減価償却率平均値テキスト"/>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27" name="フローチャート: 判断 326"/>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28" name="フローチャート: 判断 327"/>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146231</xdr:rowOff>
    </xdr:from>
    <xdr:to>
      <xdr:col>76</xdr:col>
      <xdr:colOff>165100</xdr:colOff>
      <xdr:row>38</xdr:row>
      <xdr:rowOff>76381</xdr:rowOff>
    </xdr:to>
    <xdr:sp macro="" textlink="">
      <xdr:nvSpPr>
        <xdr:cNvPr id="329" name="フローチャート: 判断 328"/>
        <xdr:cNvSpPr/>
      </xdr:nvSpPr>
      <xdr:spPr>
        <a:xfrm>
          <a:off x="14541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59690</xdr:rowOff>
    </xdr:from>
    <xdr:to>
      <xdr:col>81</xdr:col>
      <xdr:colOff>101600</xdr:colOff>
      <xdr:row>34</xdr:row>
      <xdr:rowOff>161290</xdr:rowOff>
    </xdr:to>
    <xdr:sp macro="" textlink="">
      <xdr:nvSpPr>
        <xdr:cNvPr id="335" name="楕円 334"/>
        <xdr:cNvSpPr/>
      </xdr:nvSpPr>
      <xdr:spPr>
        <a:xfrm>
          <a:off x="15430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158949</xdr:rowOff>
    </xdr:from>
    <xdr:ext cx="405111" cy="259045"/>
    <xdr:sp macro="" textlink="">
      <xdr:nvSpPr>
        <xdr:cNvPr id="336" name="n_1aveValue【認定こども園・幼稚園・保育所】&#10;有形固定資産減価償却率"/>
        <xdr:cNvSpPr txBox="1"/>
      </xdr:nvSpPr>
      <xdr:spPr>
        <a:xfrm>
          <a:off x="152660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92908</xdr:rowOff>
    </xdr:from>
    <xdr:ext cx="405111" cy="259045"/>
    <xdr:sp macro="" textlink="">
      <xdr:nvSpPr>
        <xdr:cNvPr id="337" name="n_2aveValue【認定こども園・幼稚園・保育所】&#10;有形固定資産減価償却率"/>
        <xdr:cNvSpPr txBox="1"/>
      </xdr:nvSpPr>
      <xdr:spPr>
        <a:xfrm>
          <a:off x="14389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6367</xdr:rowOff>
    </xdr:from>
    <xdr:ext cx="405111" cy="259045"/>
    <xdr:sp macro="" textlink="">
      <xdr:nvSpPr>
        <xdr:cNvPr id="338" name="n_1mainValue【認定こども園・幼稚園・保育所】&#10;有形固定資産減価償却率"/>
        <xdr:cNvSpPr txBox="1"/>
      </xdr:nvSpPr>
      <xdr:spPr>
        <a:xfrm>
          <a:off x="152660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9" name="直線コネクタ 34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0" name="テキスト ボックス 34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1" name="直線コネクタ 35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2" name="テキスト ボックス 35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3" name="直線コネクタ 35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4" name="テキスト ボックス 35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5" name="直線コネクタ 35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6" name="テキスト ボックス 35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7" name="直線コネクタ 35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8" name="テキスト ボックス 35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9" name="直線コネクタ 35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0" name="テキスト ボックス 35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2" name="テキスト ボックス 36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364" name="直線コネクタ 363"/>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65"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66" name="直線コネクタ 365"/>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367"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368" name="直線コネクタ 367"/>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167657</xdr:rowOff>
    </xdr:from>
    <xdr:ext cx="469744" cy="259045"/>
    <xdr:sp macro="" textlink="">
      <xdr:nvSpPr>
        <xdr:cNvPr id="369" name="【認定こども園・幼稚園・保育所】&#10;一人当たり面積平均値テキスト"/>
        <xdr:cNvSpPr txBox="1"/>
      </xdr:nvSpPr>
      <xdr:spPr>
        <a:xfrm>
          <a:off x="22199600" y="685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370" name="フローチャート: 判断 369"/>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371" name="フローチャート: 判断 370"/>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15603</xdr:rowOff>
    </xdr:from>
    <xdr:to>
      <xdr:col>107</xdr:col>
      <xdr:colOff>101600</xdr:colOff>
      <xdr:row>40</xdr:row>
      <xdr:rowOff>117203</xdr:rowOff>
    </xdr:to>
    <xdr:sp macro="" textlink="">
      <xdr:nvSpPr>
        <xdr:cNvPr id="372" name="フローチャート: 判断 371"/>
        <xdr:cNvSpPr/>
      </xdr:nvSpPr>
      <xdr:spPr>
        <a:xfrm>
          <a:off x="20383500" y="687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104866</xdr:rowOff>
    </xdr:from>
    <xdr:to>
      <xdr:col>112</xdr:col>
      <xdr:colOff>38100</xdr:colOff>
      <xdr:row>41</xdr:row>
      <xdr:rowOff>35016</xdr:rowOff>
    </xdr:to>
    <xdr:sp macro="" textlink="">
      <xdr:nvSpPr>
        <xdr:cNvPr id="378" name="楕円 377"/>
        <xdr:cNvSpPr/>
      </xdr:nvSpPr>
      <xdr:spPr>
        <a:xfrm>
          <a:off x="21272500" y="696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89099</xdr:rowOff>
    </xdr:from>
    <xdr:ext cx="469744" cy="259045"/>
    <xdr:sp macro="" textlink="">
      <xdr:nvSpPr>
        <xdr:cNvPr id="379" name="n_1aveValue【認定こども園・幼稚園・保育所】&#10;一人当たり面積"/>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133730</xdr:rowOff>
    </xdr:from>
    <xdr:ext cx="469744" cy="259045"/>
    <xdr:sp macro="" textlink="">
      <xdr:nvSpPr>
        <xdr:cNvPr id="380" name="n_2aveValue【認定こども園・幼稚園・保育所】&#10;一人当たり面積"/>
        <xdr:cNvSpPr txBox="1"/>
      </xdr:nvSpPr>
      <xdr:spPr>
        <a:xfrm>
          <a:off x="20199427" y="664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26143</xdr:rowOff>
    </xdr:from>
    <xdr:ext cx="469744" cy="259045"/>
    <xdr:sp macro="" textlink="">
      <xdr:nvSpPr>
        <xdr:cNvPr id="381" name="n_1mainValue【認定こども園・幼稚園・保育所】&#10;一人当たり面積"/>
        <xdr:cNvSpPr txBox="1"/>
      </xdr:nvSpPr>
      <xdr:spPr>
        <a:xfrm>
          <a:off x="21075727" y="705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2" name="直線コネクタ 39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3" name="テキスト ボックス 39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4" name="直線コネクタ 39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5" name="テキスト ボックス 39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6" name="直線コネクタ 39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7" name="テキスト ボックス 39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8" name="直線コネクタ 39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9" name="テキスト ボックス 39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0" name="直線コネクタ 39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1" name="テキスト ボックス 40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2" name="直線コネクタ 40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3" name="テキスト ボックス 40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5" name="テキスト ボックス 40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07" name="直線コネクタ 406"/>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08"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09" name="直線コネクタ 408"/>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10"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11" name="直線コネクタ 410"/>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412" name="【学校施設】&#10;有形固定資産減価償却率平均値テキスト"/>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13" name="フローチャート: 判断 412"/>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14" name="フローチャート: 判断 413"/>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415" name="フローチャート: 判断 414"/>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120650</xdr:rowOff>
    </xdr:from>
    <xdr:to>
      <xdr:col>81</xdr:col>
      <xdr:colOff>101600</xdr:colOff>
      <xdr:row>58</xdr:row>
      <xdr:rowOff>50800</xdr:rowOff>
    </xdr:to>
    <xdr:sp macro="" textlink="">
      <xdr:nvSpPr>
        <xdr:cNvPr id="421" name="楕円 420"/>
        <xdr:cNvSpPr/>
      </xdr:nvSpPr>
      <xdr:spPr>
        <a:xfrm>
          <a:off x="15430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110507</xdr:rowOff>
    </xdr:from>
    <xdr:ext cx="405111" cy="259045"/>
    <xdr:sp macro="" textlink="">
      <xdr:nvSpPr>
        <xdr:cNvPr id="422" name="n_1aveValue【学校施設】&#10;有形固定資産減価償却率"/>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423" name="n_2aveValue【学校施設】&#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67327</xdr:rowOff>
    </xdr:from>
    <xdr:ext cx="405111" cy="259045"/>
    <xdr:sp macro="" textlink="">
      <xdr:nvSpPr>
        <xdr:cNvPr id="424" name="n_1mainValue【学校施設】&#10;有形固定資産減価償却率"/>
        <xdr:cNvSpPr txBox="1"/>
      </xdr:nvSpPr>
      <xdr:spPr>
        <a:xfrm>
          <a:off x="15266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5" name="直線コネクタ 43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6" name="テキスト ボックス 43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7" name="直線コネクタ 43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8" name="テキスト ボックス 43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9" name="直線コネクタ 43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0" name="テキスト ボックス 43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1" name="直線コネクタ 44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2" name="テキスト ボックス 44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3" name="直線コネクタ 44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4" name="テキスト ボックス 44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5" name="直線コネクタ 44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6" name="テキスト ボックス 445"/>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7" name="直線コネクタ 4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8" name="テキスト ボックス 44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450" name="直線コネクタ 449"/>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451"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452" name="直線コネクタ 451"/>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453"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454" name="直線コネクタ 453"/>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455" name="【学校施設】&#10;一人当たり面積平均値テキスト"/>
        <xdr:cNvSpPr txBox="1"/>
      </xdr:nvSpPr>
      <xdr:spPr>
        <a:xfrm>
          <a:off x="221996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456" name="フローチャート: 判断 455"/>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457" name="フローチャート: 判断 456"/>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81952</xdr:rowOff>
    </xdr:from>
    <xdr:to>
      <xdr:col>107</xdr:col>
      <xdr:colOff>101600</xdr:colOff>
      <xdr:row>62</xdr:row>
      <xdr:rowOff>12102</xdr:rowOff>
    </xdr:to>
    <xdr:sp macro="" textlink="">
      <xdr:nvSpPr>
        <xdr:cNvPr id="458" name="フローチャート: 判断 457"/>
        <xdr:cNvSpPr/>
      </xdr:nvSpPr>
      <xdr:spPr>
        <a:xfrm>
          <a:off x="20383500" y="1054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9" name="テキスト ボックス 4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156410</xdr:rowOff>
    </xdr:from>
    <xdr:to>
      <xdr:col>112</xdr:col>
      <xdr:colOff>38100</xdr:colOff>
      <xdr:row>62</xdr:row>
      <xdr:rowOff>86560</xdr:rowOff>
    </xdr:to>
    <xdr:sp macro="" textlink="">
      <xdr:nvSpPr>
        <xdr:cNvPr id="464" name="楕円 463"/>
        <xdr:cNvSpPr/>
      </xdr:nvSpPr>
      <xdr:spPr>
        <a:xfrm>
          <a:off x="21272500" y="1061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111324</xdr:rowOff>
    </xdr:from>
    <xdr:ext cx="469744" cy="259045"/>
    <xdr:sp macro="" textlink="">
      <xdr:nvSpPr>
        <xdr:cNvPr id="465" name="n_1aveValue【学校施設】&#10;一人当たり面積"/>
        <xdr:cNvSpPr txBox="1"/>
      </xdr:nvSpPr>
      <xdr:spPr>
        <a:xfrm>
          <a:off x="21075727" y="10741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28629</xdr:rowOff>
    </xdr:from>
    <xdr:ext cx="469744" cy="259045"/>
    <xdr:sp macro="" textlink="">
      <xdr:nvSpPr>
        <xdr:cNvPr id="466" name="n_2aveValue【学校施設】&#10;一人当たり面積"/>
        <xdr:cNvSpPr txBox="1"/>
      </xdr:nvSpPr>
      <xdr:spPr>
        <a:xfrm>
          <a:off x="20199427" y="1031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103087</xdr:rowOff>
    </xdr:from>
    <xdr:ext cx="469744" cy="259045"/>
    <xdr:sp macro="" textlink="">
      <xdr:nvSpPr>
        <xdr:cNvPr id="467" name="n_1mainValue【学校施設】&#10;一人当たり面積"/>
        <xdr:cNvSpPr txBox="1"/>
      </xdr:nvSpPr>
      <xdr:spPr>
        <a:xfrm>
          <a:off x="21075727" y="1039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8" name="直線コネクタ 47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9" name="テキスト ボックス 47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0" name="直線コネクタ 47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1" name="テキスト ボックス 48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2" name="直線コネクタ 48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3" name="テキスト ボックス 48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4" name="直線コネクタ 48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5" name="テキスト ボックス 48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6" name="直線コネクタ 48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7" name="テキスト ボックス 48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8" name="直線コネクタ 48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9" name="テキスト ボックス 48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0" name="直線コネクタ 4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1" name="テキスト ボックス 4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93618</xdr:rowOff>
    </xdr:to>
    <xdr:cxnSp macro="">
      <xdr:nvCxnSpPr>
        <xdr:cNvPr id="493" name="直線コネクタ 492"/>
        <xdr:cNvCxnSpPr/>
      </xdr:nvCxnSpPr>
      <xdr:spPr>
        <a:xfrm flipV="1">
          <a:off x="16318864" y="13365480"/>
          <a:ext cx="0" cy="147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494" name="【児童館】&#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495" name="直線コネクタ 494"/>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496" name="【児童館】&#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497" name="直線コネクタ 496"/>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4915</xdr:rowOff>
    </xdr:from>
    <xdr:ext cx="405111" cy="259045"/>
    <xdr:sp macro="" textlink="">
      <xdr:nvSpPr>
        <xdr:cNvPr id="498" name="【児童館】&#10;有形固定資産減価償却率平均値テキスト"/>
        <xdr:cNvSpPr txBox="1"/>
      </xdr:nvSpPr>
      <xdr:spPr>
        <a:xfrm>
          <a:off x="16357600" y="13892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26488</xdr:rowOff>
    </xdr:from>
    <xdr:to>
      <xdr:col>85</xdr:col>
      <xdr:colOff>177800</xdr:colOff>
      <xdr:row>81</xdr:row>
      <xdr:rowOff>128088</xdr:rowOff>
    </xdr:to>
    <xdr:sp macro="" textlink="">
      <xdr:nvSpPr>
        <xdr:cNvPr id="499" name="フローチャート: 判断 498"/>
        <xdr:cNvSpPr/>
      </xdr:nvSpPr>
      <xdr:spPr>
        <a:xfrm>
          <a:off x="162687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109764</xdr:rowOff>
    </xdr:from>
    <xdr:to>
      <xdr:col>81</xdr:col>
      <xdr:colOff>101600</xdr:colOff>
      <xdr:row>82</xdr:row>
      <xdr:rowOff>39914</xdr:rowOff>
    </xdr:to>
    <xdr:sp macro="" textlink="">
      <xdr:nvSpPr>
        <xdr:cNvPr id="500" name="フローチャート: 判断 499"/>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80373</xdr:rowOff>
    </xdr:from>
    <xdr:to>
      <xdr:col>76</xdr:col>
      <xdr:colOff>165100</xdr:colOff>
      <xdr:row>82</xdr:row>
      <xdr:rowOff>10523</xdr:rowOff>
    </xdr:to>
    <xdr:sp macro="" textlink="">
      <xdr:nvSpPr>
        <xdr:cNvPr id="501" name="フローチャート: 判断 500"/>
        <xdr:cNvSpPr/>
      </xdr:nvSpPr>
      <xdr:spPr>
        <a:xfrm>
          <a:off x="14541500" y="1396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2" name="テキスト ボックス 50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3" name="テキスト ボックス 50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4" name="テキスト ボックス 50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5" name="テキスト ボックス 50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6" name="テキスト ボックス 50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116295</xdr:rowOff>
    </xdr:from>
    <xdr:to>
      <xdr:col>81</xdr:col>
      <xdr:colOff>101600</xdr:colOff>
      <xdr:row>80</xdr:row>
      <xdr:rowOff>46445</xdr:rowOff>
    </xdr:to>
    <xdr:sp macro="" textlink="">
      <xdr:nvSpPr>
        <xdr:cNvPr id="507" name="楕円 506"/>
        <xdr:cNvSpPr/>
      </xdr:nvSpPr>
      <xdr:spPr>
        <a:xfrm>
          <a:off x="15430500" y="136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31041</xdr:rowOff>
    </xdr:from>
    <xdr:ext cx="405111" cy="259045"/>
    <xdr:sp macro="" textlink="">
      <xdr:nvSpPr>
        <xdr:cNvPr id="508" name="n_1aveValue【児童館】&#10;有形固定資産減価償却率"/>
        <xdr:cNvSpPr txBox="1"/>
      </xdr:nvSpPr>
      <xdr:spPr>
        <a:xfrm>
          <a:off x="15266044"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27050</xdr:rowOff>
    </xdr:from>
    <xdr:ext cx="405111" cy="259045"/>
    <xdr:sp macro="" textlink="">
      <xdr:nvSpPr>
        <xdr:cNvPr id="509" name="n_2aveValue【児童館】&#10;有形固定資産減価償却率"/>
        <xdr:cNvSpPr txBox="1"/>
      </xdr:nvSpPr>
      <xdr:spPr>
        <a:xfrm>
          <a:off x="14389744" y="1374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62972</xdr:rowOff>
    </xdr:from>
    <xdr:ext cx="405111" cy="259045"/>
    <xdr:sp macro="" textlink="">
      <xdr:nvSpPr>
        <xdr:cNvPr id="510" name="n_1mainValue【児童館】&#10;有形固定資産減価償却率"/>
        <xdr:cNvSpPr txBox="1"/>
      </xdr:nvSpPr>
      <xdr:spPr>
        <a:xfrm>
          <a:off x="15266044" y="134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21" name="直線コネクタ 52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22" name="テキスト ボックス 52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23" name="直線コネクタ 52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24" name="テキスト ボックス 52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25" name="直線コネクタ 52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26" name="テキスト ボックス 52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27" name="直線コネクタ 52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28" name="テキスト ボックス 52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29" name="直線コネクタ 52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30" name="テキスト ボックス 52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31" name="直線コネクタ 53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32" name="テキスト ボックス 53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3" name="直線コネクタ 53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4" name="テキスト ボックス 53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123008</xdr:rowOff>
    </xdr:from>
    <xdr:to>
      <xdr:col>116</xdr:col>
      <xdr:colOff>62864</xdr:colOff>
      <xdr:row>85</xdr:row>
      <xdr:rowOff>72389</xdr:rowOff>
    </xdr:to>
    <xdr:cxnSp macro="">
      <xdr:nvCxnSpPr>
        <xdr:cNvPr id="536" name="直線コネクタ 535"/>
        <xdr:cNvCxnSpPr/>
      </xdr:nvCxnSpPr>
      <xdr:spPr>
        <a:xfrm flipV="1">
          <a:off x="22160864" y="13496108"/>
          <a:ext cx="0" cy="1149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76216</xdr:rowOff>
    </xdr:from>
    <xdr:ext cx="469744" cy="259045"/>
    <xdr:sp macro="" textlink="">
      <xdr:nvSpPr>
        <xdr:cNvPr id="537" name="【児童館】&#10;一人当たり面積最小値テキスト"/>
        <xdr:cNvSpPr txBox="1"/>
      </xdr:nvSpPr>
      <xdr:spPr>
        <a:xfrm>
          <a:off x="221996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72389</xdr:rowOff>
    </xdr:from>
    <xdr:to>
      <xdr:col>116</xdr:col>
      <xdr:colOff>152400</xdr:colOff>
      <xdr:row>85</xdr:row>
      <xdr:rowOff>72389</xdr:rowOff>
    </xdr:to>
    <xdr:cxnSp macro="">
      <xdr:nvCxnSpPr>
        <xdr:cNvPr id="538" name="直線コネクタ 537"/>
        <xdr:cNvCxnSpPr/>
      </xdr:nvCxnSpPr>
      <xdr:spPr>
        <a:xfrm>
          <a:off x="22072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69685</xdr:rowOff>
    </xdr:from>
    <xdr:ext cx="469744" cy="259045"/>
    <xdr:sp macro="" textlink="">
      <xdr:nvSpPr>
        <xdr:cNvPr id="539" name="【児童館】&#10;一人当たり面積最大値テキスト"/>
        <xdr:cNvSpPr txBox="1"/>
      </xdr:nvSpPr>
      <xdr:spPr>
        <a:xfrm>
          <a:off x="22199600" y="132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123008</xdr:rowOff>
    </xdr:from>
    <xdr:to>
      <xdr:col>116</xdr:col>
      <xdr:colOff>152400</xdr:colOff>
      <xdr:row>78</xdr:row>
      <xdr:rowOff>123008</xdr:rowOff>
    </xdr:to>
    <xdr:cxnSp macro="">
      <xdr:nvCxnSpPr>
        <xdr:cNvPr id="540" name="直線コネクタ 539"/>
        <xdr:cNvCxnSpPr/>
      </xdr:nvCxnSpPr>
      <xdr:spPr>
        <a:xfrm>
          <a:off x="22072600" y="13496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148607</xdr:rowOff>
    </xdr:from>
    <xdr:ext cx="469744" cy="259045"/>
    <xdr:sp macro="" textlink="">
      <xdr:nvSpPr>
        <xdr:cNvPr id="541" name="【児童館】&#10;一人当たり面積平均値テキスト"/>
        <xdr:cNvSpPr txBox="1"/>
      </xdr:nvSpPr>
      <xdr:spPr>
        <a:xfrm>
          <a:off x="221996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170180</xdr:rowOff>
    </xdr:from>
    <xdr:to>
      <xdr:col>116</xdr:col>
      <xdr:colOff>114300</xdr:colOff>
      <xdr:row>83</xdr:row>
      <xdr:rowOff>100330</xdr:rowOff>
    </xdr:to>
    <xdr:sp macro="" textlink="">
      <xdr:nvSpPr>
        <xdr:cNvPr id="542" name="フローチャート: 判断 541"/>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24856</xdr:rowOff>
    </xdr:from>
    <xdr:to>
      <xdr:col>112</xdr:col>
      <xdr:colOff>38100</xdr:colOff>
      <xdr:row>83</xdr:row>
      <xdr:rowOff>126456</xdr:rowOff>
    </xdr:to>
    <xdr:sp macro="" textlink="">
      <xdr:nvSpPr>
        <xdr:cNvPr id="543" name="フローチャート: 判断 542"/>
        <xdr:cNvSpPr/>
      </xdr:nvSpPr>
      <xdr:spPr>
        <a:xfrm>
          <a:off x="21272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168548</xdr:rowOff>
    </xdr:from>
    <xdr:to>
      <xdr:col>107</xdr:col>
      <xdr:colOff>101600</xdr:colOff>
      <xdr:row>84</xdr:row>
      <xdr:rowOff>98698</xdr:rowOff>
    </xdr:to>
    <xdr:sp macro="" textlink="">
      <xdr:nvSpPr>
        <xdr:cNvPr id="544" name="フローチャート: 判断 543"/>
        <xdr:cNvSpPr/>
      </xdr:nvSpPr>
      <xdr:spPr>
        <a:xfrm>
          <a:off x="20383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5" name="テキスト ボックス 5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6" name="テキスト ボックス 5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7" name="テキスト ボックス 5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8" name="テキスト ボックス 5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9" name="テキスト ボックス 5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126093</xdr:rowOff>
    </xdr:from>
    <xdr:to>
      <xdr:col>112</xdr:col>
      <xdr:colOff>38100</xdr:colOff>
      <xdr:row>86</xdr:row>
      <xdr:rowOff>56243</xdr:rowOff>
    </xdr:to>
    <xdr:sp macro="" textlink="">
      <xdr:nvSpPr>
        <xdr:cNvPr id="550" name="楕円 549"/>
        <xdr:cNvSpPr/>
      </xdr:nvSpPr>
      <xdr:spPr>
        <a:xfrm>
          <a:off x="21272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142983</xdr:rowOff>
    </xdr:from>
    <xdr:ext cx="469744" cy="259045"/>
    <xdr:sp macro="" textlink="">
      <xdr:nvSpPr>
        <xdr:cNvPr id="551" name="n_1aveValue【児童館】&#10;一人当たり面積"/>
        <xdr:cNvSpPr txBox="1"/>
      </xdr:nvSpPr>
      <xdr:spPr>
        <a:xfrm>
          <a:off x="21075727" y="140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115225</xdr:rowOff>
    </xdr:from>
    <xdr:ext cx="469744" cy="259045"/>
    <xdr:sp macro="" textlink="">
      <xdr:nvSpPr>
        <xdr:cNvPr id="552" name="n_2aveValue【児童館】&#10;一人当たり面積"/>
        <xdr:cNvSpPr txBox="1"/>
      </xdr:nvSpPr>
      <xdr:spPr>
        <a:xfrm>
          <a:off x="20199427" y="141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47370</xdr:rowOff>
    </xdr:from>
    <xdr:ext cx="469744" cy="259045"/>
    <xdr:sp macro="" textlink="">
      <xdr:nvSpPr>
        <xdr:cNvPr id="553" name="n_1mainValue【児童館】&#10;一人当たり面積"/>
        <xdr:cNvSpPr txBox="1"/>
      </xdr:nvSpPr>
      <xdr:spPr>
        <a:xfrm>
          <a:off x="21075727" y="1479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4" name="正方形/長方形 55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5" name="正方形/長方形 55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6" name="正方形/長方形 55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7" name="正方形/長方形 55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8" name="正方形/長方形 55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9" name="正方形/長方形 55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0" name="正方形/長方形 55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1" name="正方形/長方形 56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2" name="テキスト ボックス 56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3" name="直線コネクタ 56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4" name="直線コネクタ 56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5" name="テキスト ボックス 56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6" name="直線コネクタ 56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7" name="テキスト ボックス 56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8" name="直線コネクタ 56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9" name="テキスト ボックス 56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70" name="直線コネクタ 56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1" name="テキスト ボックス 57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2" name="直線コネクタ 57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3" name="テキスト ボックス 57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4" name="直線コネクタ 57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5" name="テキスト ボックス 57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6" name="直線コネクタ 5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7" name="テキスト ボックス 5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579" name="直線コネクタ 578"/>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580"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581" name="直線コネクタ 580"/>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2"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3" name="直線コネクタ 58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584" name="【公民館】&#10;有形固定資産減価償却率平均値テキスト"/>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585" name="フローチャート: 判断 584"/>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586" name="フローチャート: 判断 585"/>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128270</xdr:rowOff>
    </xdr:from>
    <xdr:to>
      <xdr:col>76</xdr:col>
      <xdr:colOff>165100</xdr:colOff>
      <xdr:row>103</xdr:row>
      <xdr:rowOff>58420</xdr:rowOff>
    </xdr:to>
    <xdr:sp macro="" textlink="">
      <xdr:nvSpPr>
        <xdr:cNvPr id="587" name="フローチャート: 判断 586"/>
        <xdr:cNvSpPr/>
      </xdr:nvSpPr>
      <xdr:spPr>
        <a:xfrm>
          <a:off x="14541500" y="1761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8" name="テキスト ボックス 58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9" name="テキスト ボックス 58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0" name="テキスト ボックス 58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1" name="テキスト ボックス 59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2" name="テキスト ボックス 59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9071</xdr:rowOff>
    </xdr:from>
    <xdr:to>
      <xdr:col>81</xdr:col>
      <xdr:colOff>101600</xdr:colOff>
      <xdr:row>103</xdr:row>
      <xdr:rowOff>110671</xdr:rowOff>
    </xdr:to>
    <xdr:sp macro="" textlink="">
      <xdr:nvSpPr>
        <xdr:cNvPr id="593" name="楕円 592"/>
        <xdr:cNvSpPr/>
      </xdr:nvSpPr>
      <xdr:spPr>
        <a:xfrm>
          <a:off x="15430500" y="176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89643</xdr:rowOff>
    </xdr:from>
    <xdr:ext cx="405111" cy="259045"/>
    <xdr:sp macro="" textlink="">
      <xdr:nvSpPr>
        <xdr:cNvPr id="594" name="n_1aveValue【公民館】&#10;有形固定資産減価償却率"/>
        <xdr:cNvSpPr txBox="1"/>
      </xdr:nvSpPr>
      <xdr:spPr>
        <a:xfrm>
          <a:off x="15266044" y="1740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74947</xdr:rowOff>
    </xdr:from>
    <xdr:ext cx="405111" cy="259045"/>
    <xdr:sp macro="" textlink="">
      <xdr:nvSpPr>
        <xdr:cNvPr id="595" name="n_2aveValue【公民館】&#10;有形固定資産減価償却率"/>
        <xdr:cNvSpPr txBox="1"/>
      </xdr:nvSpPr>
      <xdr:spPr>
        <a:xfrm>
          <a:off x="14389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101798</xdr:rowOff>
    </xdr:from>
    <xdr:ext cx="405111" cy="259045"/>
    <xdr:sp macro="" textlink="">
      <xdr:nvSpPr>
        <xdr:cNvPr id="596" name="n_1mainValue【公民館】&#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8" name="正方形/長方形 5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9" name="正方形/長方形 5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0" name="正方形/長方形 5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1" name="正方形/長方形 6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2" name="正方形/長方形 6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3" name="正方形/長方形 6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5" name="テキスト ボックス 6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7" name="直線コネクタ 6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8" name="テキスト ボックス 6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9" name="直線コネクタ 6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0" name="テキスト ボックス 6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1" name="直線コネクタ 6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2" name="テキスト ボックス 6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3" name="直線コネクタ 6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4" name="テキスト ボックス 6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5" name="直線コネクタ 6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6" name="テキスト ボックス 6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7" name="直線コネクタ 6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8" name="テキスト ボックス 6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622" name="直線コネクタ 621"/>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23"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24" name="直線コネクタ 623"/>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25"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26" name="直線コネクタ 625"/>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9270</xdr:rowOff>
    </xdr:from>
    <xdr:ext cx="469744" cy="259045"/>
    <xdr:sp macro="" textlink="">
      <xdr:nvSpPr>
        <xdr:cNvPr id="627" name="【公民館】&#10;一人当たり面積平均値テキスト"/>
        <xdr:cNvSpPr txBox="1"/>
      </xdr:nvSpPr>
      <xdr:spPr>
        <a:xfrm>
          <a:off x="22199600" y="181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628" name="フローチャート: 判断 627"/>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629" name="フローチャート: 判断 628"/>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630" name="フローチャート: 判断 629"/>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160382</xdr:rowOff>
    </xdr:from>
    <xdr:to>
      <xdr:col>112</xdr:col>
      <xdr:colOff>38100</xdr:colOff>
      <xdr:row>103</xdr:row>
      <xdr:rowOff>90532</xdr:rowOff>
    </xdr:to>
    <xdr:sp macro="" textlink="">
      <xdr:nvSpPr>
        <xdr:cNvPr id="636" name="楕円 635"/>
        <xdr:cNvSpPr/>
      </xdr:nvSpPr>
      <xdr:spPr>
        <a:xfrm>
          <a:off x="21272500" y="1764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74584</xdr:rowOff>
    </xdr:from>
    <xdr:ext cx="469744" cy="259045"/>
    <xdr:sp macro="" textlink="">
      <xdr:nvSpPr>
        <xdr:cNvPr id="637" name="n_1aveValue【公民館】&#10;一人当たり面積"/>
        <xdr:cNvSpPr txBox="1"/>
      </xdr:nvSpPr>
      <xdr:spPr>
        <a:xfrm>
          <a:off x="21075727" y="1824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638" name="n_2aveValue【公民館】&#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107059</xdr:rowOff>
    </xdr:from>
    <xdr:ext cx="469744" cy="259045"/>
    <xdr:sp macro="" textlink="">
      <xdr:nvSpPr>
        <xdr:cNvPr id="639" name="n_1mainValue【公民館】&#10;一人当たり面積"/>
        <xdr:cNvSpPr txBox="1"/>
      </xdr:nvSpPr>
      <xdr:spPr>
        <a:xfrm>
          <a:off x="21075727" y="1742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0" name="正方形/長方形 6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1" name="正方形/長方形 6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2" name="テキスト ボックス 6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年度については、調査時点で財務書類及び固定資産台帳を整備中であったため、本表に数値を計上していない。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年度については、保育所、学校施設及び児童館が、類似団体と比較して減価償却率が特に高くなっている。保育所については、減価償却率が類似団体を</a:t>
          </a:r>
          <a:r>
            <a:rPr kumimoji="1" lang="en-US" altLang="ja-JP" sz="1300">
              <a:latin typeface="ＭＳ Ｐゴシック" panose="020B0600070205080204" pitchFamily="50" charset="-128"/>
              <a:ea typeface="ＭＳ Ｐゴシック" panose="020B0600070205080204" pitchFamily="50" charset="-128"/>
            </a:rPr>
            <a:t>31.9pt</a:t>
          </a:r>
          <a:r>
            <a:rPr kumimoji="1" lang="ja-JP" altLang="en-US" sz="1300">
              <a:latin typeface="ＭＳ Ｐゴシック" panose="020B0600070205080204" pitchFamily="50" charset="-128"/>
              <a:ea typeface="ＭＳ Ｐゴシック" panose="020B0600070205080204" pitchFamily="50" charset="-128"/>
            </a:rPr>
            <a:t>上回っているが、増築や改修をしながら施設の維持を図っている。学校施設については、町内</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校の校舎が、昭和</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年から平成</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年に建設されたもので、うち</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校については、耐用年数を経過するところであるため、施設の更新について、具体的に検討する段階となっている。児童館については、町内に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施設のみで、耐用年数の</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割以上を経過しているため、学校施設の更新等の計画と併せて検討する必要がある。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上記の資産以外で特筆すべき資産としては、道路が挙げられる。道路については、有形固定資産全体の資産額（</a:t>
          </a:r>
          <a:r>
            <a:rPr kumimoji="1" lang="en-US" altLang="ja-JP" sz="1300">
              <a:latin typeface="ＭＳ Ｐゴシック" panose="020B0600070205080204" pitchFamily="50" charset="-128"/>
              <a:ea typeface="ＭＳ Ｐゴシック" panose="020B0600070205080204" pitchFamily="50" charset="-128"/>
            </a:rPr>
            <a:t>82,847,783</a:t>
          </a:r>
          <a:r>
            <a:rPr kumimoji="1" lang="ja-JP" altLang="en-US" sz="1300">
              <a:latin typeface="ＭＳ Ｐゴシック" panose="020B0600070205080204" pitchFamily="50" charset="-128"/>
              <a:ea typeface="ＭＳ Ｐゴシック" panose="020B0600070205080204" pitchFamily="50" charset="-128"/>
            </a:rPr>
            <a:t>千円）のうち</a:t>
          </a:r>
          <a:r>
            <a:rPr kumimoji="1" lang="en-US" altLang="ja-JP" sz="1300">
              <a:latin typeface="ＭＳ Ｐゴシック" panose="020B0600070205080204" pitchFamily="50" charset="-128"/>
              <a:ea typeface="ＭＳ Ｐゴシック" panose="020B0600070205080204" pitchFamily="50" charset="-128"/>
            </a:rPr>
            <a:t>81.5</a:t>
          </a:r>
          <a:r>
            <a:rPr kumimoji="1" lang="ja-JP" altLang="en-US" sz="1300">
              <a:latin typeface="ＭＳ Ｐゴシック" panose="020B0600070205080204" pitchFamily="50" charset="-128"/>
              <a:ea typeface="ＭＳ Ｐゴシック" panose="020B0600070205080204" pitchFamily="50" charset="-128"/>
            </a:rPr>
            <a:t>％を占める施設となっており、全体の減価償却率の変動に大きく影響している。道路の減価償却率については、類似団体と比較して△</a:t>
          </a:r>
          <a:r>
            <a:rPr kumimoji="1" lang="en-US" altLang="ja-JP" sz="1300">
              <a:latin typeface="ＭＳ Ｐゴシック" panose="020B0600070205080204" pitchFamily="50" charset="-128"/>
              <a:ea typeface="ＭＳ Ｐゴシック" panose="020B0600070205080204" pitchFamily="50" charset="-128"/>
            </a:rPr>
            <a:t>7.8pt</a:t>
          </a:r>
          <a:r>
            <a:rPr kumimoji="1" lang="ja-JP" altLang="en-US" sz="1300">
              <a:latin typeface="ＭＳ Ｐゴシック" panose="020B0600070205080204" pitchFamily="50" charset="-128"/>
              <a:ea typeface="ＭＳ Ｐゴシック" panose="020B0600070205080204" pitchFamily="50" charset="-128"/>
            </a:rPr>
            <a:t>となったが、資産の性質上、補修により維持管理をする資産のため、今後、減価償却率が上がり続けていくことが想定される。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岩手県住田町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5,652
5,567
334.84
5,156,746
4,861,544
246,784
3,066,292
6,686,682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72" name="直線コネクタ 71"/>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73"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74" name="直線コネクタ 73"/>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77" name="【体育館・プール】&#10;有形固定資産減価償却率平均値テキスト"/>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79" name="フローチャート: 判断 78"/>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59707</xdr:rowOff>
    </xdr:from>
    <xdr:ext cx="405111" cy="259045"/>
    <xdr:sp macro="" textlink="">
      <xdr:nvSpPr>
        <xdr:cNvPr id="80" name="n_1aveValue【体育館・プール】&#10;有形固定資産減価償却率"/>
        <xdr:cNvSpPr txBox="1"/>
      </xdr:nvSpPr>
      <xdr:spPr>
        <a:xfrm>
          <a:off x="3582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153035</xdr:rowOff>
    </xdr:from>
    <xdr:to>
      <xdr:col>15</xdr:col>
      <xdr:colOff>101600</xdr:colOff>
      <xdr:row>59</xdr:row>
      <xdr:rowOff>83185</xdr:rowOff>
    </xdr:to>
    <xdr:sp macro="" textlink="">
      <xdr:nvSpPr>
        <xdr:cNvPr id="81" name="フローチャート: 判断 80"/>
        <xdr:cNvSpPr/>
      </xdr:nvSpPr>
      <xdr:spPr>
        <a:xfrm>
          <a:off x="285750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99712</xdr:rowOff>
    </xdr:from>
    <xdr:ext cx="405111" cy="259045"/>
    <xdr:sp macro="" textlink="">
      <xdr:nvSpPr>
        <xdr:cNvPr id="82" name="n_2aveValue【体育館・プール】&#10;有形固定資産減価償却率"/>
        <xdr:cNvSpPr txBox="1"/>
      </xdr:nvSpPr>
      <xdr:spPr>
        <a:xfrm>
          <a:off x="270574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162560</xdr:rowOff>
    </xdr:from>
    <xdr:to>
      <xdr:col>20</xdr:col>
      <xdr:colOff>38100</xdr:colOff>
      <xdr:row>60</xdr:row>
      <xdr:rowOff>92710</xdr:rowOff>
    </xdr:to>
    <xdr:sp macro="" textlink="">
      <xdr:nvSpPr>
        <xdr:cNvPr id="88" name="楕円 87"/>
        <xdr:cNvSpPr/>
      </xdr:nvSpPr>
      <xdr:spPr>
        <a:xfrm>
          <a:off x="3746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83837</xdr:rowOff>
    </xdr:from>
    <xdr:ext cx="405111" cy="259045"/>
    <xdr:sp macro="" textlink="">
      <xdr:nvSpPr>
        <xdr:cNvPr id="89" name="n_1mainValue【体育館・プール】&#10;有形固定資産減価償却率"/>
        <xdr:cNvSpPr txBox="1"/>
      </xdr:nvSpPr>
      <xdr:spPr>
        <a:xfrm>
          <a:off x="3582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0" name="直線コネクタ 99"/>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1" name="テキスト ボックス 100"/>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2" name="直線コネクタ 101"/>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3" name="テキスト ボックス 102"/>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04" name="直線コネクタ 103"/>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05" name="テキスト ボックス 104"/>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06" name="直線コネクタ 105"/>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07" name="テキスト ボックス 106"/>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11" name="直線コネクタ 110"/>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12"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13" name="直線コネクタ 112"/>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14"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15" name="直線コネクタ 114"/>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34612</xdr:rowOff>
    </xdr:from>
    <xdr:ext cx="469744" cy="259045"/>
    <xdr:sp macro="" textlink="">
      <xdr:nvSpPr>
        <xdr:cNvPr id="116" name="【体育館・プール】&#10;一人当たり面積平均値テキスト"/>
        <xdr:cNvSpPr txBox="1"/>
      </xdr:nvSpPr>
      <xdr:spPr>
        <a:xfrm>
          <a:off x="10515600" y="1066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17" name="フローチャート: 判断 116"/>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18" name="フローチャート: 判断 117"/>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67530</xdr:rowOff>
    </xdr:from>
    <xdr:ext cx="469744" cy="259045"/>
    <xdr:sp macro="" textlink="">
      <xdr:nvSpPr>
        <xdr:cNvPr id="119" name="n_1aveValue【体育館・プール】&#10;一人当たり面積"/>
        <xdr:cNvSpPr txBox="1"/>
      </xdr:nvSpPr>
      <xdr:spPr>
        <a:xfrm>
          <a:off x="9391727" y="1069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164998</xdr:rowOff>
    </xdr:from>
    <xdr:to>
      <xdr:col>46</xdr:col>
      <xdr:colOff>38100</xdr:colOff>
      <xdr:row>62</xdr:row>
      <xdr:rowOff>95148</xdr:rowOff>
    </xdr:to>
    <xdr:sp macro="" textlink="">
      <xdr:nvSpPr>
        <xdr:cNvPr id="120" name="フローチャート: 判断 119"/>
        <xdr:cNvSpPr/>
      </xdr:nvSpPr>
      <xdr:spPr>
        <a:xfrm>
          <a:off x="8699500" y="1062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111675</xdr:rowOff>
    </xdr:from>
    <xdr:ext cx="469744" cy="259045"/>
    <xdr:sp macro="" textlink="">
      <xdr:nvSpPr>
        <xdr:cNvPr id="121" name="n_2aveValue【体育館・プール】&#10;一人当たり面積"/>
        <xdr:cNvSpPr txBox="1"/>
      </xdr:nvSpPr>
      <xdr:spPr>
        <a:xfrm>
          <a:off x="8515427" y="103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2" name="テキスト ボックス 1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3" name="テキスト ボックス 1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4" name="テキスト ボックス 1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5" name="テキスト ボックス 1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26" name="テキスト ボックス 1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88188</xdr:rowOff>
    </xdr:from>
    <xdr:to>
      <xdr:col>50</xdr:col>
      <xdr:colOff>165100</xdr:colOff>
      <xdr:row>62</xdr:row>
      <xdr:rowOff>18338</xdr:rowOff>
    </xdr:to>
    <xdr:sp macro="" textlink="">
      <xdr:nvSpPr>
        <xdr:cNvPr id="127" name="楕円 126"/>
        <xdr:cNvSpPr/>
      </xdr:nvSpPr>
      <xdr:spPr>
        <a:xfrm>
          <a:off x="9588500" y="1054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34865</xdr:rowOff>
    </xdr:from>
    <xdr:ext cx="469744" cy="259045"/>
    <xdr:sp macro="" textlink="">
      <xdr:nvSpPr>
        <xdr:cNvPr id="128" name="n_1mainValue【体育館・プール】&#10;一人当たり面積"/>
        <xdr:cNvSpPr txBox="1"/>
      </xdr:nvSpPr>
      <xdr:spPr>
        <a:xfrm>
          <a:off x="9391727" y="1032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29" name="正方形/長方形 1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0" name="正方形/長方形 1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1" name="正方形/長方形 1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2" name="正方形/長方形 1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3" name="正方形/長方形 1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4" name="正方形/長方形 1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5" name="正方形/長方形 1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6" name="正方形/長方形 1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7" name="テキスト ボックス 1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38" name="直線コネクタ 1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39" name="テキスト ボックス 1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40" name="直線コネクタ 13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41" name="テキスト ボックス 14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42" name="直線コネクタ 14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43" name="テキスト ボックス 14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44" name="直線コネクタ 14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45" name="テキスト ボックス 14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46" name="直線コネクタ 14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147" name="テキスト ボックス 14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48" name="直線コネクタ 1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49" name="テキスト ボックス 1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151" name="直線コネクタ 150"/>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152" name="【福祉施設】&#10;有形固定資産減価償却率最小値テキスト"/>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153" name="直線コネクタ 152"/>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154" name="【福祉施設】&#10;有形固定資産減価償却率最大値テキスト"/>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155" name="直線コネクタ 154"/>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98314</xdr:rowOff>
    </xdr:from>
    <xdr:ext cx="405111" cy="259045"/>
    <xdr:sp macro="" textlink="">
      <xdr:nvSpPr>
        <xdr:cNvPr id="156" name="【福祉施設】&#10;有形固定資産減価償却率平均値テキスト"/>
        <xdr:cNvSpPr txBox="1"/>
      </xdr:nvSpPr>
      <xdr:spPr>
        <a:xfrm>
          <a:off x="4673600" y="1398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157" name="フローチャート: 判断 156"/>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158" name="フローチャート: 判断 157"/>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27449</xdr:rowOff>
    </xdr:from>
    <xdr:ext cx="405111" cy="259045"/>
    <xdr:sp macro="" textlink="">
      <xdr:nvSpPr>
        <xdr:cNvPr id="159" name="n_1aveValue【福祉施設】&#10;有形固定資産減価償却率"/>
        <xdr:cNvSpPr txBox="1"/>
      </xdr:nvSpPr>
      <xdr:spPr>
        <a:xfrm>
          <a:off x="3582044" y="140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99313</xdr:rowOff>
    </xdr:from>
    <xdr:to>
      <xdr:col>15</xdr:col>
      <xdr:colOff>101600</xdr:colOff>
      <xdr:row>82</xdr:row>
      <xdr:rowOff>29463</xdr:rowOff>
    </xdr:to>
    <xdr:sp macro="" textlink="">
      <xdr:nvSpPr>
        <xdr:cNvPr id="160" name="フローチャート: 判断 159"/>
        <xdr:cNvSpPr/>
      </xdr:nvSpPr>
      <xdr:spPr>
        <a:xfrm>
          <a:off x="2857500" y="1398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45990</xdr:rowOff>
    </xdr:from>
    <xdr:ext cx="405111" cy="259045"/>
    <xdr:sp macro="" textlink="">
      <xdr:nvSpPr>
        <xdr:cNvPr id="161" name="n_2aveValue【福祉施設】&#10;有形固定資産減価償却率"/>
        <xdr:cNvSpPr txBox="1"/>
      </xdr:nvSpPr>
      <xdr:spPr>
        <a:xfrm>
          <a:off x="2705744" y="137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2" name="テキスト ボックス 16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3" name="テキスト ボックス 16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4" name="テキスト ボックス 16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5" name="テキスト ボックス 16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6" name="テキスト ボックス 16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67311</xdr:rowOff>
    </xdr:from>
    <xdr:to>
      <xdr:col>20</xdr:col>
      <xdr:colOff>38100</xdr:colOff>
      <xdr:row>77</xdr:row>
      <xdr:rowOff>168911</xdr:rowOff>
    </xdr:to>
    <xdr:sp macro="" textlink="">
      <xdr:nvSpPr>
        <xdr:cNvPr id="167" name="楕円 166"/>
        <xdr:cNvSpPr/>
      </xdr:nvSpPr>
      <xdr:spPr>
        <a:xfrm>
          <a:off x="37465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76</xdr:row>
      <xdr:rowOff>13988</xdr:rowOff>
    </xdr:from>
    <xdr:ext cx="405111" cy="259045"/>
    <xdr:sp macro="" textlink="">
      <xdr:nvSpPr>
        <xdr:cNvPr id="168" name="n_1mainValue【福祉施設】&#10;有形固定資産減価償却率"/>
        <xdr:cNvSpPr txBox="1"/>
      </xdr:nvSpPr>
      <xdr:spPr>
        <a:xfrm>
          <a:off x="3582044" y="1304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69" name="正方形/長方形 1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0" name="正方形/長方形 1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1" name="正方形/長方形 1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2" name="正方形/長方形 1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3" name="正方形/長方形 1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4" name="正方形/長方形 1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5" name="正方形/長方形 1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77" name="テキスト ボックス 17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78" name="直線コネクタ 17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79" name="直線コネクタ 17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0" name="テキスト ボックス 17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1" name="直線コネクタ 18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2" name="テキスト ボックス 18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3" name="直線コネクタ 18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84" name="テキスト ボックス 18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85" name="直線コネクタ 18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86" name="テキスト ボックス 18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87" name="直線コネクタ 18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88" name="テキスト ボックス 18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89" name="直線コネクタ 1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0" name="テキスト ボックス 18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192" name="直線コネクタ 191"/>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193" name="【福祉施設】&#10;一人当たり面積最小値テキスト"/>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194" name="直線コネクタ 193"/>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195" name="【福祉施設】&#10;一人当たり面積最大値テキスト"/>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196" name="直線コネクタ 195"/>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96410</xdr:rowOff>
    </xdr:from>
    <xdr:ext cx="469744" cy="259045"/>
    <xdr:sp macro="" textlink="">
      <xdr:nvSpPr>
        <xdr:cNvPr id="197" name="【福祉施設】&#10;一人当たり面積平均値テキスト"/>
        <xdr:cNvSpPr txBox="1"/>
      </xdr:nvSpPr>
      <xdr:spPr>
        <a:xfrm>
          <a:off x="10515600" y="1466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198" name="フローチャート: 判断 197"/>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199" name="フローチャート: 判断 198"/>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19702</xdr:rowOff>
    </xdr:from>
    <xdr:ext cx="469744" cy="259045"/>
    <xdr:sp macro="" textlink="">
      <xdr:nvSpPr>
        <xdr:cNvPr id="200" name="n_1aveValue【福祉施設】&#10;一人当たり面積"/>
        <xdr:cNvSpPr txBox="1"/>
      </xdr:nvSpPr>
      <xdr:spPr>
        <a:xfrm>
          <a:off x="93917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89408</xdr:rowOff>
    </xdr:from>
    <xdr:to>
      <xdr:col>46</xdr:col>
      <xdr:colOff>38100</xdr:colOff>
      <xdr:row>86</xdr:row>
      <xdr:rowOff>19558</xdr:rowOff>
    </xdr:to>
    <xdr:sp macro="" textlink="">
      <xdr:nvSpPr>
        <xdr:cNvPr id="201" name="フローチャート: 判断 200"/>
        <xdr:cNvSpPr/>
      </xdr:nvSpPr>
      <xdr:spPr>
        <a:xfrm>
          <a:off x="8699500" y="1466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36085</xdr:rowOff>
    </xdr:from>
    <xdr:ext cx="469744" cy="259045"/>
    <xdr:sp macro="" textlink="">
      <xdr:nvSpPr>
        <xdr:cNvPr id="202" name="n_2aveValue【福祉施設】&#10;一人当たり面積"/>
        <xdr:cNvSpPr txBox="1"/>
      </xdr:nvSpPr>
      <xdr:spPr>
        <a:xfrm>
          <a:off x="8515427" y="1443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03" name="テキスト ボックス 2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4" name="テキスト ボックス 2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5" name="テキスト ボックス 2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6" name="テキスト ボックス 2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07" name="テキスト ボックス 2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6731</xdr:rowOff>
    </xdr:from>
    <xdr:to>
      <xdr:col>50</xdr:col>
      <xdr:colOff>165100</xdr:colOff>
      <xdr:row>86</xdr:row>
      <xdr:rowOff>108331</xdr:rowOff>
    </xdr:to>
    <xdr:sp macro="" textlink="">
      <xdr:nvSpPr>
        <xdr:cNvPr id="208" name="楕円 207"/>
        <xdr:cNvSpPr/>
      </xdr:nvSpPr>
      <xdr:spPr>
        <a:xfrm>
          <a:off x="9588500" y="1475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99458</xdr:rowOff>
    </xdr:from>
    <xdr:ext cx="469744" cy="259045"/>
    <xdr:sp macro="" textlink="">
      <xdr:nvSpPr>
        <xdr:cNvPr id="209" name="n_1mainValue【福祉施設】&#10;一人当たり面積"/>
        <xdr:cNvSpPr txBox="1"/>
      </xdr:nvSpPr>
      <xdr:spPr>
        <a:xfrm>
          <a:off x="9391727" y="1484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0" name="正方形/長方形 2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1" name="正方形/長方形 2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2" name="正方形/長方形 2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3" name="正方形/長方形 2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4" name="正方形/長方形 2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5" name="正方形/長方形 2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6" name="正方形/長方形 2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17" name="正方形/長方形 2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18" name="正方形/長方形 2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19" name="正方形/長方形 2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0" name="正方形/長方形 2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1" name="正方形/長方形 2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2" name="正方形/長方形 2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3" name="正方形/長方形 2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4" name="正方形/長方形 2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5" name="正方形/長方形 2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26" name="正方形/長方形 2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27" name="正方形/長方形 2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28" name="正方形/長方形 2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29" name="正方形/長方形 2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0" name="正方形/長方形 2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1" name="正方形/長方形 2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2" name="正方形/長方形 2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3" name="正方形/長方形 23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34" name="正方形/長方形 2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35" name="正方形/長方形 2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36" name="正方形/長方形 2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37" name="正方形/長方形 2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38" name="正方形/長方形 2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9" name="正方形/長方形 2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40" name="正方形/長方形 2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41" name="正方形/長方形 24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42" name="正方形/長方形 2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43" name="正方形/長方形 2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44" name="正方形/長方形 2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45" name="正方形/長方形 2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46" name="正方形/長方形 2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47" name="正方形/長方形 2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48" name="正方形/長方形 2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49" name="正方形/長方形 24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50" name="正方形/長方形 24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51" name="正方形/長方形 25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52" name="正方形/長方形 25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53" name="正方形/長方形 25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54" name="正方形/長方形 25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55" name="正方形/長方形 25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56" name="正方形/長方形 25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57" name="正方形/長方形 25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58" name="正方形/長方形 2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59" name="正方形/長方形 2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60" name="正方形/長方形 2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61" name="正方形/長方形 2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62" name="正方形/長方形 2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63" name="正方形/長方形 2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64" name="正方形/長方形 2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65" name="正方形/長方形 2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66" name="テキスト ボックス 2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67" name="直線コネクタ 2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268" name="直線コネクタ 26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269" name="テキスト ボックス 26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270" name="直線コネクタ 26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271" name="テキスト ボックス 27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272" name="直線コネクタ 27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273" name="テキスト ボックス 27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274" name="直線コネクタ 27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275" name="テキスト ボックス 27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276" name="直線コネクタ 27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277" name="テキスト ボックス 27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278" name="直線コネクタ 27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279" name="テキスト ボックス 27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80" name="直線コネクタ 2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281" name="テキスト ボックス 2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8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283" name="直線コネクタ 282"/>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284"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285" name="直線コネクタ 284"/>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286"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287" name="直線コネクタ 286"/>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288" name="【消防施設】&#10;有形固定資産減価償却率平均値テキスト"/>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289" name="フローチャート: 判断 288"/>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290" name="フローチャート: 判断 289"/>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45011</xdr:rowOff>
    </xdr:from>
    <xdr:ext cx="405111" cy="259045"/>
    <xdr:sp macro="" textlink="">
      <xdr:nvSpPr>
        <xdr:cNvPr id="291" name="n_1aveValue【消防施設】&#10;有形固定資産減価償却率"/>
        <xdr:cNvSpPr txBox="1"/>
      </xdr:nvSpPr>
      <xdr:spPr>
        <a:xfrm>
          <a:off x="152660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8527</xdr:rowOff>
    </xdr:from>
    <xdr:to>
      <xdr:col>76</xdr:col>
      <xdr:colOff>165100</xdr:colOff>
      <xdr:row>81</xdr:row>
      <xdr:rowOff>110127</xdr:rowOff>
    </xdr:to>
    <xdr:sp macro="" textlink="">
      <xdr:nvSpPr>
        <xdr:cNvPr id="292" name="フローチャート: 判断 291"/>
        <xdr:cNvSpPr/>
      </xdr:nvSpPr>
      <xdr:spPr>
        <a:xfrm>
          <a:off x="14541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126654</xdr:rowOff>
    </xdr:from>
    <xdr:ext cx="405111" cy="259045"/>
    <xdr:sp macro="" textlink="">
      <xdr:nvSpPr>
        <xdr:cNvPr id="293" name="n_2aveValue【消防施設】&#10;有形固定資産減価償却率"/>
        <xdr:cNvSpPr txBox="1"/>
      </xdr:nvSpPr>
      <xdr:spPr>
        <a:xfrm>
          <a:off x="14389744" y="1367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294" name="テキスト ボックス 29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95" name="テキスト ボックス 29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96" name="テキスト ボックス 29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97" name="テキスト ボックス 29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98" name="テキスト ボックス 29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90170</xdr:rowOff>
    </xdr:from>
    <xdr:to>
      <xdr:col>81</xdr:col>
      <xdr:colOff>101600</xdr:colOff>
      <xdr:row>83</xdr:row>
      <xdr:rowOff>20320</xdr:rowOff>
    </xdr:to>
    <xdr:sp macro="" textlink="">
      <xdr:nvSpPr>
        <xdr:cNvPr id="299" name="楕円 298"/>
        <xdr:cNvSpPr/>
      </xdr:nvSpPr>
      <xdr:spPr>
        <a:xfrm>
          <a:off x="15430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11447</xdr:rowOff>
    </xdr:from>
    <xdr:ext cx="405111" cy="259045"/>
    <xdr:sp macro="" textlink="">
      <xdr:nvSpPr>
        <xdr:cNvPr id="300" name="n_1mainValue【消防施設】&#10;有形固定資産減価償却率"/>
        <xdr:cNvSpPr txBox="1"/>
      </xdr:nvSpPr>
      <xdr:spPr>
        <a:xfrm>
          <a:off x="15266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01" name="正方形/長方形 30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02" name="正方形/長方形 30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03" name="正方形/長方形 30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04" name="正方形/長方形 30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05" name="正方形/長方形 30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06" name="正方形/長方形 30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07" name="正方形/長方形 30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08" name="正方形/長方形 30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09" name="テキスト ボックス 30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10" name="直線コネクタ 30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11" name="直線コネクタ 31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12" name="テキスト ボックス 31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13" name="直線コネクタ 31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14" name="テキスト ボックス 31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15" name="直線コネクタ 31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16" name="テキスト ボックス 31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17" name="直線コネクタ 31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18" name="テキスト ボックス 31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19" name="直線コネクタ 3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20" name="テキスト ボックス 3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2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322" name="直線コネクタ 321"/>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323"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324" name="直線コネクタ 323"/>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325"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326" name="直線コネクタ 325"/>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32935</xdr:rowOff>
    </xdr:from>
    <xdr:ext cx="469744" cy="259045"/>
    <xdr:sp macro="" textlink="">
      <xdr:nvSpPr>
        <xdr:cNvPr id="327" name="【消防施設】&#10;一人当たり面積平均値テキスト"/>
        <xdr:cNvSpPr txBox="1"/>
      </xdr:nvSpPr>
      <xdr:spPr>
        <a:xfrm>
          <a:off x="22199600" y="14606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328" name="フローチャート: 判断 327"/>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329" name="フローチャート: 判断 328"/>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168724</xdr:rowOff>
    </xdr:from>
    <xdr:ext cx="469744" cy="259045"/>
    <xdr:sp macro="" textlink="">
      <xdr:nvSpPr>
        <xdr:cNvPr id="330" name="n_1aveValue【消防施設】&#10;一人当たり面積"/>
        <xdr:cNvSpPr txBox="1"/>
      </xdr:nvSpPr>
      <xdr:spPr>
        <a:xfrm>
          <a:off x="21075727" y="1474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70510</xdr:rowOff>
    </xdr:from>
    <xdr:to>
      <xdr:col>107</xdr:col>
      <xdr:colOff>101600</xdr:colOff>
      <xdr:row>86</xdr:row>
      <xdr:rowOff>660</xdr:rowOff>
    </xdr:to>
    <xdr:sp macro="" textlink="">
      <xdr:nvSpPr>
        <xdr:cNvPr id="331" name="フローチャート: 判断 330"/>
        <xdr:cNvSpPr/>
      </xdr:nvSpPr>
      <xdr:spPr>
        <a:xfrm>
          <a:off x="20383500" y="146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17187</xdr:rowOff>
    </xdr:from>
    <xdr:ext cx="469744" cy="259045"/>
    <xdr:sp macro="" textlink="">
      <xdr:nvSpPr>
        <xdr:cNvPr id="332" name="n_2aveValue【消防施設】&#10;一人当たり面積"/>
        <xdr:cNvSpPr txBox="1"/>
      </xdr:nvSpPr>
      <xdr:spPr>
        <a:xfrm>
          <a:off x="20199427" y="1441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333" name="テキスト ボックス 33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34" name="テキスト ボックス 33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35" name="テキスト ボックス 33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36" name="テキスト ボックス 33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37" name="テキスト ボックス 33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34392</xdr:rowOff>
    </xdr:from>
    <xdr:to>
      <xdr:col>112</xdr:col>
      <xdr:colOff>38100</xdr:colOff>
      <xdr:row>85</xdr:row>
      <xdr:rowOff>135992</xdr:rowOff>
    </xdr:to>
    <xdr:sp macro="" textlink="">
      <xdr:nvSpPr>
        <xdr:cNvPr id="338" name="楕円 337"/>
        <xdr:cNvSpPr/>
      </xdr:nvSpPr>
      <xdr:spPr>
        <a:xfrm>
          <a:off x="21272500" y="14607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152519</xdr:rowOff>
    </xdr:from>
    <xdr:ext cx="469744" cy="259045"/>
    <xdr:sp macro="" textlink="">
      <xdr:nvSpPr>
        <xdr:cNvPr id="339" name="n_1mainValue【消防施設】&#10;一人当たり面積"/>
        <xdr:cNvSpPr txBox="1"/>
      </xdr:nvSpPr>
      <xdr:spPr>
        <a:xfrm>
          <a:off x="21075727" y="14382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40" name="正方形/長方形 3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1" name="正方形/長方形 3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2" name="正方形/長方形 3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3" name="正方形/長方形 3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4" name="正方形/長方形 3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5" name="正方形/長方形 3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46" name="正方形/長方形 3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47" name="正方形/長方形 3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48" name="テキスト ボックス 3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49" name="直線コネクタ 3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350" name="直線コネクタ 3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351" name="テキスト ボックス 35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52" name="直線コネクタ 3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53" name="テキスト ボックス 3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54" name="直線コネクタ 3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55" name="テキスト ボックス 3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56" name="直線コネクタ 3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57" name="テキスト ボックス 3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58" name="直線コネクタ 3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59" name="テキスト ボックス 3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60" name="直線コネクタ 3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361" name="テキスト ボックス 36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2" name="直線コネクタ 3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363" name="テキスト ボックス 3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3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365" name="直線コネクタ 364"/>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366"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367" name="直線コネクタ 366"/>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36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369" name="直線コネクタ 36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370" name="【庁舎】&#10;有形固定資産減価償却率平均値テキスト"/>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371" name="フローチャート: 判断 370"/>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372" name="フローチャート: 判断 371"/>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125565</xdr:rowOff>
    </xdr:from>
    <xdr:ext cx="405111" cy="259045"/>
    <xdr:sp macro="" textlink="">
      <xdr:nvSpPr>
        <xdr:cNvPr id="373" name="n_1aveValue【庁舎】&#10;有形固定資産減価償却率"/>
        <xdr:cNvSpPr txBox="1"/>
      </xdr:nvSpPr>
      <xdr:spPr>
        <a:xfrm>
          <a:off x="15266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69487</xdr:rowOff>
    </xdr:from>
    <xdr:to>
      <xdr:col>76</xdr:col>
      <xdr:colOff>165100</xdr:colOff>
      <xdr:row>103</xdr:row>
      <xdr:rowOff>171087</xdr:rowOff>
    </xdr:to>
    <xdr:sp macro="" textlink="">
      <xdr:nvSpPr>
        <xdr:cNvPr id="374" name="フローチャート: 判断 373"/>
        <xdr:cNvSpPr/>
      </xdr:nvSpPr>
      <xdr:spPr>
        <a:xfrm>
          <a:off x="14541500" y="1772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16164</xdr:rowOff>
    </xdr:from>
    <xdr:ext cx="405111" cy="259045"/>
    <xdr:sp macro="" textlink="">
      <xdr:nvSpPr>
        <xdr:cNvPr id="375" name="n_2aveValue【庁舎】&#10;有形固定資産減価償却率"/>
        <xdr:cNvSpPr txBox="1"/>
      </xdr:nvSpPr>
      <xdr:spPr>
        <a:xfrm>
          <a:off x="14389744" y="1750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376" name="テキスト ボックス 3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77" name="テキスト ボックス 3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78" name="テキスト ボックス 3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79" name="テキスト ボックス 3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0" name="テキスト ボックス 3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48261</xdr:rowOff>
    </xdr:from>
    <xdr:to>
      <xdr:col>81</xdr:col>
      <xdr:colOff>101600</xdr:colOff>
      <xdr:row>108</xdr:row>
      <xdr:rowOff>149861</xdr:rowOff>
    </xdr:to>
    <xdr:sp macro="" textlink="">
      <xdr:nvSpPr>
        <xdr:cNvPr id="381" name="楕円 380"/>
        <xdr:cNvSpPr/>
      </xdr:nvSpPr>
      <xdr:spPr>
        <a:xfrm>
          <a:off x="15430500" y="1856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58361</xdr:colOff>
      <xdr:row>108</xdr:row>
      <xdr:rowOff>140988</xdr:rowOff>
    </xdr:from>
    <xdr:ext cx="340478" cy="259045"/>
    <xdr:sp macro="" textlink="">
      <xdr:nvSpPr>
        <xdr:cNvPr id="382" name="n_1mainValue【庁舎】&#10;有形固定資産減価償却率"/>
        <xdr:cNvSpPr txBox="1"/>
      </xdr:nvSpPr>
      <xdr:spPr>
        <a:xfrm>
          <a:off x="15298361" y="186575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83" name="正方形/長方形 3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384" name="正方形/長方形 3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385" name="正方形/長方形 3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386" name="正方形/長方形 3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387" name="正方形/長方形 3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388" name="正方形/長方形 3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389" name="正方形/長方形 3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390" name="正方形/長方形 3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391" name="テキスト ボックス 3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392" name="直線コネクタ 3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393" name="直線コネクタ 39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394" name="テキスト ボックス 39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395" name="直線コネクタ 39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396" name="テキスト ボックス 39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397" name="直線コネクタ 39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398" name="テキスト ボックス 39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399" name="直線コネクタ 39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00" name="テキスト ボックス 39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01" name="直線コネクタ 40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02" name="テキスト ボックス 40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03" name="直線コネクタ 4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04" name="テキスト ボックス 403"/>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0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406" name="直線コネクタ 405"/>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407"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408" name="直線コネクタ 407"/>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409"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410" name="直線コネクタ 409"/>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141558</xdr:rowOff>
    </xdr:from>
    <xdr:ext cx="469744" cy="259045"/>
    <xdr:sp macro="" textlink="">
      <xdr:nvSpPr>
        <xdr:cNvPr id="411" name="【庁舎】&#10;一人当たり面積平均値テキスト"/>
        <xdr:cNvSpPr txBox="1"/>
      </xdr:nvSpPr>
      <xdr:spPr>
        <a:xfrm>
          <a:off x="22199600" y="1848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412" name="フローチャート: 判断 411"/>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413" name="フローチャート: 判断 412"/>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117239</xdr:rowOff>
    </xdr:from>
    <xdr:ext cx="469744" cy="259045"/>
    <xdr:sp macro="" textlink="">
      <xdr:nvSpPr>
        <xdr:cNvPr id="414" name="n_1aveValue【庁舎】&#10;一人当たり面積"/>
        <xdr:cNvSpPr txBox="1"/>
      </xdr:nvSpPr>
      <xdr:spPr>
        <a:xfrm>
          <a:off x="2107572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150368</xdr:rowOff>
    </xdr:from>
    <xdr:to>
      <xdr:col>107</xdr:col>
      <xdr:colOff>101600</xdr:colOff>
      <xdr:row>108</xdr:row>
      <xdr:rowOff>80518</xdr:rowOff>
    </xdr:to>
    <xdr:sp macro="" textlink="">
      <xdr:nvSpPr>
        <xdr:cNvPr id="415" name="フローチャート: 判断 414"/>
        <xdr:cNvSpPr/>
      </xdr:nvSpPr>
      <xdr:spPr>
        <a:xfrm>
          <a:off x="20383500" y="1849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97045</xdr:rowOff>
    </xdr:from>
    <xdr:ext cx="469744" cy="259045"/>
    <xdr:sp macro="" textlink="">
      <xdr:nvSpPr>
        <xdr:cNvPr id="416" name="n_2aveValue【庁舎】&#10;一人当たり面積"/>
        <xdr:cNvSpPr txBox="1"/>
      </xdr:nvSpPr>
      <xdr:spPr>
        <a:xfrm>
          <a:off x="20199427" y="1827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17" name="テキスト ボックス 4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18" name="テキスト ボックス 4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19" name="テキスト ボックス 4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20" name="テキスト ボックス 4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21" name="テキスト ボックス 4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7683</xdr:rowOff>
    </xdr:from>
    <xdr:to>
      <xdr:col>112</xdr:col>
      <xdr:colOff>38100</xdr:colOff>
      <xdr:row>108</xdr:row>
      <xdr:rowOff>109283</xdr:rowOff>
    </xdr:to>
    <xdr:sp macro="" textlink="">
      <xdr:nvSpPr>
        <xdr:cNvPr id="422" name="楕円 421"/>
        <xdr:cNvSpPr/>
      </xdr:nvSpPr>
      <xdr:spPr>
        <a:xfrm>
          <a:off x="21272500" y="1852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100410</xdr:rowOff>
    </xdr:from>
    <xdr:ext cx="469744" cy="259045"/>
    <xdr:sp macro="" textlink="">
      <xdr:nvSpPr>
        <xdr:cNvPr id="423" name="n_1mainValue【庁舎】&#10;一人当たり面積"/>
        <xdr:cNvSpPr txBox="1"/>
      </xdr:nvSpPr>
      <xdr:spPr>
        <a:xfrm>
          <a:off x="21075727" y="1861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24" name="正方形/長方形 4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25" name="正方形/長方形 42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26" name="テキスト ボックス 42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年度については、調査時点で財務書類及び固定資産台帳を整備中であったため、本表に数値を計上していない。</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年度については、福祉施設及び庁舎の減価償却率が、類似団体平均から大きく乖離している。</a:t>
          </a:r>
        </a:p>
        <a:p>
          <a:r>
            <a:rPr kumimoji="1" lang="ja-JP" altLang="en-US" sz="1300">
              <a:latin typeface="ＭＳ Ｐゴシック" panose="020B0600070205080204" pitchFamily="50" charset="-128"/>
              <a:ea typeface="ＭＳ Ｐゴシック" panose="020B0600070205080204" pitchFamily="50" charset="-128"/>
            </a:rPr>
            <a:t>福祉施設については、減価償却率が類似団体を</a:t>
          </a:r>
          <a:r>
            <a:rPr kumimoji="1" lang="en-US" altLang="ja-JP" sz="1300">
              <a:latin typeface="ＭＳ Ｐゴシック" panose="020B0600070205080204" pitchFamily="50" charset="-128"/>
              <a:ea typeface="ＭＳ Ｐゴシック" panose="020B0600070205080204" pitchFamily="50" charset="-128"/>
            </a:rPr>
            <a:t>31.7pt</a:t>
          </a:r>
          <a:r>
            <a:rPr kumimoji="1" lang="ja-JP" altLang="en-US" sz="1300">
              <a:latin typeface="ＭＳ Ｐゴシック" panose="020B0600070205080204" pitchFamily="50" charset="-128"/>
              <a:ea typeface="ＭＳ Ｐゴシック" panose="020B0600070205080204" pitchFamily="50" charset="-128"/>
            </a:rPr>
            <a:t>上回っており、要因としては、平成</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年に建設した高齢者福祉センターの老朽化が挙げられるが、計画的な更新を予定している。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年度に建て替えたため、減価償却率が類似団体平均を大きく下回っている。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岩手県住田町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5,652
5,567
334.84
5,156,746
4,861,544
246,784
3,066,292
6,686,682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類似団体比</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0.20</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前年度比</a:t>
          </a:r>
          <a:r>
            <a:rPr kumimoji="1"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】+0.01</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人口減少と高い高齢化率（平成</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10</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月</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日現在：</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42.31</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％）を背景に、町内に経済効果の高い主力産業がなく、財政基盤が脆弱である。類似団体平均を</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0.20pt</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下回る結果を改善するため、今後も人口増加対策と併せて、経済効果を生む産業振興施策を模索しながら、歳入の確保に努める。</a:t>
          </a: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96157</xdr:rowOff>
    </xdr:from>
    <xdr:to>
      <xdr:col>23</xdr:col>
      <xdr:colOff>133350</xdr:colOff>
      <xdr:row>44</xdr:row>
      <xdr:rowOff>107648</xdr:rowOff>
    </xdr:to>
    <xdr:cxnSp macro="">
      <xdr:nvCxnSpPr>
        <xdr:cNvPr id="70" name="直線コネクタ 69"/>
        <xdr:cNvCxnSpPr/>
      </xdr:nvCxnSpPr>
      <xdr:spPr>
        <a:xfrm flipV="1">
          <a:off x="4114800" y="76399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107648</xdr:rowOff>
    </xdr:to>
    <xdr:cxnSp macro="">
      <xdr:nvCxnSpPr>
        <xdr:cNvPr id="73" name="直線コネクタ 72"/>
        <xdr:cNvCxnSpPr/>
      </xdr:nvCxnSpPr>
      <xdr:spPr>
        <a:xfrm>
          <a:off x="3225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119138</xdr:rowOff>
    </xdr:to>
    <xdr:cxnSp macro="">
      <xdr:nvCxnSpPr>
        <xdr:cNvPr id="76" name="直線コネクタ 75"/>
        <xdr:cNvCxnSpPr/>
      </xdr:nvCxnSpPr>
      <xdr:spPr>
        <a:xfrm flipV="1">
          <a:off x="2336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136374</xdr:rowOff>
    </xdr:from>
    <xdr:to>
      <xdr:col>15</xdr:col>
      <xdr:colOff>133350</xdr:colOff>
      <xdr:row>44</xdr:row>
      <xdr:rowOff>66524</xdr:rowOff>
    </xdr:to>
    <xdr:sp macro="" textlink="">
      <xdr:nvSpPr>
        <xdr:cNvPr id="77" name="フローチャート: 判断 76"/>
        <xdr:cNvSpPr/>
      </xdr:nvSpPr>
      <xdr:spPr>
        <a:xfrm>
          <a:off x="3175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76701</xdr:rowOff>
    </xdr:from>
    <xdr:ext cx="762000" cy="259045"/>
    <xdr:sp macro="" textlink="">
      <xdr:nvSpPr>
        <xdr:cNvPr id="78" name="テキスト ボックス 77"/>
        <xdr:cNvSpPr txBox="1"/>
      </xdr:nvSpPr>
      <xdr:spPr>
        <a:xfrm>
          <a:off x="2844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130628</xdr:rowOff>
    </xdr:to>
    <xdr:cxnSp macro="">
      <xdr:nvCxnSpPr>
        <xdr:cNvPr id="79" name="直線コネクタ 78"/>
        <xdr:cNvCxnSpPr/>
      </xdr:nvCxnSpPr>
      <xdr:spPr>
        <a:xfrm flipV="1">
          <a:off x="1447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159355</xdr:rowOff>
    </xdr:from>
    <xdr:to>
      <xdr:col>11</xdr:col>
      <xdr:colOff>82550</xdr:colOff>
      <xdr:row>44</xdr:row>
      <xdr:rowOff>89505</xdr:rowOff>
    </xdr:to>
    <xdr:sp macro="" textlink="">
      <xdr:nvSpPr>
        <xdr:cNvPr id="80" name="フローチャート: 判断 79"/>
        <xdr:cNvSpPr/>
      </xdr:nvSpPr>
      <xdr:spPr>
        <a:xfrm>
          <a:off x="2286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99682</xdr:rowOff>
    </xdr:from>
    <xdr:ext cx="762000" cy="259045"/>
    <xdr:sp macro="" textlink="">
      <xdr:nvSpPr>
        <xdr:cNvPr id="81" name="テキスト ボックス 80"/>
        <xdr:cNvSpPr txBox="1"/>
      </xdr:nvSpPr>
      <xdr:spPr>
        <a:xfrm>
          <a:off x="1955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82" name="フローチャート: 判断 81"/>
        <xdr:cNvSpPr/>
      </xdr:nvSpPr>
      <xdr:spPr>
        <a:xfrm>
          <a:off x="1397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83" name="テキスト ボックス 82"/>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45357</xdr:rowOff>
    </xdr:from>
    <xdr:to>
      <xdr:col>23</xdr:col>
      <xdr:colOff>184150</xdr:colOff>
      <xdr:row>44</xdr:row>
      <xdr:rowOff>146957</xdr:rowOff>
    </xdr:to>
    <xdr:sp macro="" textlink="">
      <xdr:nvSpPr>
        <xdr:cNvPr id="89" name="楕円 88"/>
        <xdr:cNvSpPr/>
      </xdr:nvSpPr>
      <xdr:spPr>
        <a:xfrm>
          <a:off x="49022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112684</xdr:rowOff>
    </xdr:from>
    <xdr:ext cx="762000" cy="259045"/>
    <xdr:sp macro="" textlink="">
      <xdr:nvSpPr>
        <xdr:cNvPr id="90" name="財政力該当値テキスト"/>
        <xdr:cNvSpPr txBox="1"/>
      </xdr:nvSpPr>
      <xdr:spPr>
        <a:xfrm>
          <a:off x="5041900" y="748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7" name="楕円 96"/>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8" name="テキスト ボックス 97"/>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類似団体比</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1.8</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前年度比</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a:t>
          </a:r>
          <a:endParaRPr kumimoji="0"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分母（経常一般財源総額等）</a:t>
          </a:r>
          <a:r>
            <a:rPr kumimoji="0"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endParaRPr kumimoji="0"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地方税（</a:t>
          </a:r>
          <a:r>
            <a:rPr kumimoji="0"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+23,193</a:t>
          </a:r>
          <a:r>
            <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a:t>
          </a:r>
          <a:r>
            <a:rPr kumimoji="0"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、臨時財政対策債（</a:t>
          </a:r>
          <a:r>
            <a:rPr kumimoji="0"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+4,380</a:t>
          </a:r>
          <a:r>
            <a:rPr kumimoji="0"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千円）等の増があったものの</a:t>
          </a:r>
          <a:r>
            <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、地方</a:t>
          </a:r>
          <a:r>
            <a:rPr kumimoji="0"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交付税（普通交付税）</a:t>
          </a:r>
          <a:r>
            <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45,721</a:t>
          </a:r>
          <a:r>
            <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a:t>
          </a:r>
          <a:r>
            <a:rPr kumimoji="0"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等の減により</a:t>
          </a:r>
          <a:r>
            <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、全体で</a:t>
          </a:r>
          <a:r>
            <a:rPr kumimoji="0"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9,678</a:t>
          </a:r>
          <a:r>
            <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千円の</a:t>
          </a:r>
          <a:r>
            <a:rPr kumimoji="0"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endParaRPr kumimoji="0"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分子（経常経費充当一般財源）</a:t>
          </a:r>
          <a:r>
            <a:rPr kumimoji="0"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endParaRPr kumimoji="0"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物件費（△</a:t>
          </a:r>
          <a:r>
            <a:rPr kumimoji="0"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14,812</a:t>
          </a:r>
          <a:r>
            <a:rPr kumimoji="0"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千円）、維持補修費（△</a:t>
          </a:r>
          <a:r>
            <a:rPr kumimoji="0"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23,957</a:t>
          </a:r>
          <a:r>
            <a:rPr kumimoji="0"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千円）の減があったものの、公債費（</a:t>
          </a:r>
          <a:r>
            <a:rPr kumimoji="0"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+60,948</a:t>
          </a:r>
          <a:r>
            <a:rPr kumimoji="0"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千円）の増により、全体で</a:t>
          </a:r>
          <a:r>
            <a:rPr kumimoji="0"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36,588</a:t>
          </a:r>
          <a:r>
            <a:rPr kumimoji="0"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千円の増となった。</a:t>
          </a:r>
          <a:endParaRPr kumimoji="0"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経常収支比率</a:t>
          </a:r>
          <a:r>
            <a:rPr kumimoji="0"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endParaRPr kumimoji="0" lang="ja-JP" altLang="ja-JP" sz="105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分子である経常経費充当一般財源は、前年度比</a:t>
          </a:r>
          <a:r>
            <a:rPr kumimoji="0"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+36,588</a:t>
          </a:r>
          <a:r>
            <a:rPr kumimoji="0"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千円だったのに対し、分母である経常一般財源総額（臨時財政対策債含む）が前年度比△</a:t>
          </a:r>
          <a:r>
            <a:rPr kumimoji="0"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9,678</a:t>
          </a:r>
          <a:r>
            <a:rPr kumimoji="0"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千円だったため、経常収支比率は</a:t>
          </a:r>
          <a:r>
            <a:rPr kumimoji="0"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+1.4pt</a:t>
          </a:r>
          <a:r>
            <a:rPr kumimoji="0"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の</a:t>
          </a:r>
          <a:r>
            <a:rPr kumimoji="0"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85.1%</a:t>
          </a:r>
          <a:r>
            <a:rPr kumimoji="0"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となった。</a:t>
          </a:r>
          <a:endParaRPr kumimoji="1" lang="ja-JP" altLang="en-US" sz="105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83185</xdr:rowOff>
    </xdr:from>
    <xdr:to>
      <xdr:col>23</xdr:col>
      <xdr:colOff>133350</xdr:colOff>
      <xdr:row>61</xdr:row>
      <xdr:rowOff>139488</xdr:rowOff>
    </xdr:to>
    <xdr:cxnSp macro="">
      <xdr:nvCxnSpPr>
        <xdr:cNvPr id="133" name="直線コネクタ 132"/>
        <xdr:cNvCxnSpPr/>
      </xdr:nvCxnSpPr>
      <xdr:spPr>
        <a:xfrm>
          <a:off x="4114800" y="10541635"/>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133156</xdr:rowOff>
    </xdr:from>
    <xdr:ext cx="762000" cy="259045"/>
    <xdr:sp macro="" textlink="">
      <xdr:nvSpPr>
        <xdr:cNvPr id="134" name="財政構造の弾力性平均値テキスト"/>
        <xdr:cNvSpPr txBox="1"/>
      </xdr:nvSpPr>
      <xdr:spPr>
        <a:xfrm>
          <a:off x="5041900" y="1059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10795</xdr:rowOff>
    </xdr:from>
    <xdr:to>
      <xdr:col>19</xdr:col>
      <xdr:colOff>133350</xdr:colOff>
      <xdr:row>61</xdr:row>
      <xdr:rowOff>83185</xdr:rowOff>
    </xdr:to>
    <xdr:cxnSp macro="">
      <xdr:nvCxnSpPr>
        <xdr:cNvPr id="136" name="直線コネクタ 135"/>
        <xdr:cNvCxnSpPr/>
      </xdr:nvCxnSpPr>
      <xdr:spPr>
        <a:xfrm>
          <a:off x="3225800" y="1046924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35789</xdr:rowOff>
    </xdr:from>
    <xdr:ext cx="736600" cy="259045"/>
    <xdr:sp macro="" textlink="">
      <xdr:nvSpPr>
        <xdr:cNvPr id="138" name="テキスト ボックス 137"/>
        <xdr:cNvSpPr txBox="1"/>
      </xdr:nvSpPr>
      <xdr:spPr>
        <a:xfrm>
          <a:off x="3733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125942</xdr:rowOff>
    </xdr:from>
    <xdr:to>
      <xdr:col>15</xdr:col>
      <xdr:colOff>82550</xdr:colOff>
      <xdr:row>61</xdr:row>
      <xdr:rowOff>10795</xdr:rowOff>
    </xdr:to>
    <xdr:cxnSp macro="">
      <xdr:nvCxnSpPr>
        <xdr:cNvPr id="139" name="直線コネクタ 138"/>
        <xdr:cNvCxnSpPr/>
      </xdr:nvCxnSpPr>
      <xdr:spPr>
        <a:xfrm>
          <a:off x="2336800" y="1041294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147531</xdr:rowOff>
    </xdr:from>
    <xdr:to>
      <xdr:col>15</xdr:col>
      <xdr:colOff>133350</xdr:colOff>
      <xdr:row>61</xdr:row>
      <xdr:rowOff>77681</xdr:rowOff>
    </xdr:to>
    <xdr:sp macro="" textlink="">
      <xdr:nvSpPr>
        <xdr:cNvPr id="140" name="フローチャート: 判断 139"/>
        <xdr:cNvSpPr/>
      </xdr:nvSpPr>
      <xdr:spPr>
        <a:xfrm>
          <a:off x="3175000" y="104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62458</xdr:rowOff>
    </xdr:from>
    <xdr:ext cx="762000" cy="259045"/>
    <xdr:sp macro="" textlink="">
      <xdr:nvSpPr>
        <xdr:cNvPr id="141" name="テキスト ボックス 140"/>
        <xdr:cNvSpPr txBox="1"/>
      </xdr:nvSpPr>
      <xdr:spPr>
        <a:xfrm>
          <a:off x="28448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148590</xdr:rowOff>
    </xdr:from>
    <xdr:to>
      <xdr:col>11</xdr:col>
      <xdr:colOff>31750</xdr:colOff>
      <xdr:row>60</xdr:row>
      <xdr:rowOff>125942</xdr:rowOff>
    </xdr:to>
    <xdr:cxnSp macro="">
      <xdr:nvCxnSpPr>
        <xdr:cNvPr id="142" name="直線コネクタ 141"/>
        <xdr:cNvCxnSpPr/>
      </xdr:nvCxnSpPr>
      <xdr:spPr>
        <a:xfrm>
          <a:off x="1447800" y="10264140"/>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28363</xdr:rowOff>
    </xdr:from>
    <xdr:to>
      <xdr:col>11</xdr:col>
      <xdr:colOff>82550</xdr:colOff>
      <xdr:row>61</xdr:row>
      <xdr:rowOff>129963</xdr:rowOff>
    </xdr:to>
    <xdr:sp macro="" textlink="">
      <xdr:nvSpPr>
        <xdr:cNvPr id="143" name="フローチャート: 判断 142"/>
        <xdr:cNvSpPr/>
      </xdr:nvSpPr>
      <xdr:spPr>
        <a:xfrm>
          <a:off x="2286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114740</xdr:rowOff>
    </xdr:from>
    <xdr:ext cx="762000" cy="259045"/>
    <xdr:sp macro="" textlink="">
      <xdr:nvSpPr>
        <xdr:cNvPr id="144" name="テキスト ボックス 143"/>
        <xdr:cNvSpPr txBox="1"/>
      </xdr:nvSpPr>
      <xdr:spPr>
        <a:xfrm>
          <a:off x="1955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95250</xdr:rowOff>
    </xdr:from>
    <xdr:to>
      <xdr:col>7</xdr:col>
      <xdr:colOff>31750</xdr:colOff>
      <xdr:row>61</xdr:row>
      <xdr:rowOff>25400</xdr:rowOff>
    </xdr:to>
    <xdr:sp macro="" textlink="">
      <xdr:nvSpPr>
        <xdr:cNvPr id="145" name="フローチャート: 判断 144"/>
        <xdr:cNvSpPr/>
      </xdr:nvSpPr>
      <xdr:spPr>
        <a:xfrm>
          <a:off x="139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10177</xdr:rowOff>
    </xdr:from>
    <xdr:ext cx="762000" cy="259045"/>
    <xdr:sp macro="" textlink="">
      <xdr:nvSpPr>
        <xdr:cNvPr id="146" name="テキスト ボックス 145"/>
        <xdr:cNvSpPr txBox="1"/>
      </xdr:nvSpPr>
      <xdr:spPr>
        <a:xfrm>
          <a:off x="1066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88688</xdr:rowOff>
    </xdr:from>
    <xdr:to>
      <xdr:col>23</xdr:col>
      <xdr:colOff>184150</xdr:colOff>
      <xdr:row>62</xdr:row>
      <xdr:rowOff>18838</xdr:rowOff>
    </xdr:to>
    <xdr:sp macro="" textlink="">
      <xdr:nvSpPr>
        <xdr:cNvPr id="152" name="楕円 151"/>
        <xdr:cNvSpPr/>
      </xdr:nvSpPr>
      <xdr:spPr>
        <a:xfrm>
          <a:off x="4902200" y="1054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105215</xdr:rowOff>
    </xdr:from>
    <xdr:ext cx="762000" cy="259045"/>
    <xdr:sp macro="" textlink="">
      <xdr:nvSpPr>
        <xdr:cNvPr id="153" name="財政構造の弾力性該当値テキスト"/>
        <xdr:cNvSpPr txBox="1"/>
      </xdr:nvSpPr>
      <xdr:spPr>
        <a:xfrm>
          <a:off x="50419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32385</xdr:rowOff>
    </xdr:from>
    <xdr:to>
      <xdr:col>19</xdr:col>
      <xdr:colOff>184150</xdr:colOff>
      <xdr:row>61</xdr:row>
      <xdr:rowOff>133985</xdr:rowOff>
    </xdr:to>
    <xdr:sp macro="" textlink="">
      <xdr:nvSpPr>
        <xdr:cNvPr id="154" name="楕円 153"/>
        <xdr:cNvSpPr/>
      </xdr:nvSpPr>
      <xdr:spPr>
        <a:xfrm>
          <a:off x="4064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144162</xdr:rowOff>
    </xdr:from>
    <xdr:ext cx="736600" cy="259045"/>
    <xdr:sp macro="" textlink="">
      <xdr:nvSpPr>
        <xdr:cNvPr id="155" name="テキスト ボックス 154"/>
        <xdr:cNvSpPr txBox="1"/>
      </xdr:nvSpPr>
      <xdr:spPr>
        <a:xfrm>
          <a:off x="3733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131445</xdr:rowOff>
    </xdr:from>
    <xdr:to>
      <xdr:col>15</xdr:col>
      <xdr:colOff>133350</xdr:colOff>
      <xdr:row>61</xdr:row>
      <xdr:rowOff>61595</xdr:rowOff>
    </xdr:to>
    <xdr:sp macro="" textlink="">
      <xdr:nvSpPr>
        <xdr:cNvPr id="156" name="楕円 155"/>
        <xdr:cNvSpPr/>
      </xdr:nvSpPr>
      <xdr:spPr>
        <a:xfrm>
          <a:off x="3175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71772</xdr:rowOff>
    </xdr:from>
    <xdr:ext cx="762000" cy="259045"/>
    <xdr:sp macro="" textlink="">
      <xdr:nvSpPr>
        <xdr:cNvPr id="157" name="テキスト ボックス 156"/>
        <xdr:cNvSpPr txBox="1"/>
      </xdr:nvSpPr>
      <xdr:spPr>
        <a:xfrm>
          <a:off x="2844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75142</xdr:rowOff>
    </xdr:from>
    <xdr:to>
      <xdr:col>11</xdr:col>
      <xdr:colOff>82550</xdr:colOff>
      <xdr:row>61</xdr:row>
      <xdr:rowOff>5292</xdr:rowOff>
    </xdr:to>
    <xdr:sp macro="" textlink="">
      <xdr:nvSpPr>
        <xdr:cNvPr id="158" name="楕円 157"/>
        <xdr:cNvSpPr/>
      </xdr:nvSpPr>
      <xdr:spPr>
        <a:xfrm>
          <a:off x="2286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15469</xdr:rowOff>
    </xdr:from>
    <xdr:ext cx="762000" cy="259045"/>
    <xdr:sp macro="" textlink="">
      <xdr:nvSpPr>
        <xdr:cNvPr id="159" name="テキスト ボックス 158"/>
        <xdr:cNvSpPr txBox="1"/>
      </xdr:nvSpPr>
      <xdr:spPr>
        <a:xfrm>
          <a:off x="1955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97790</xdr:rowOff>
    </xdr:from>
    <xdr:to>
      <xdr:col>7</xdr:col>
      <xdr:colOff>31750</xdr:colOff>
      <xdr:row>60</xdr:row>
      <xdr:rowOff>27940</xdr:rowOff>
    </xdr:to>
    <xdr:sp macro="" textlink="">
      <xdr:nvSpPr>
        <xdr:cNvPr id="160" name="楕円 159"/>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38117</xdr:rowOff>
    </xdr:from>
    <xdr:ext cx="762000" cy="259045"/>
    <xdr:sp macro="" textlink="">
      <xdr:nvSpPr>
        <xdr:cNvPr id="161" name="テキスト ボックス 160"/>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[308,719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類似団体比</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】+85,748</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　</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前年度比</a:t>
          </a:r>
          <a:r>
            <a:rPr kumimoji="1"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】+19,952</a:t>
          </a:r>
          <a:r>
            <a:rPr kumimoji="1"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a:t>
          </a:r>
          <a:endPar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毎年人口が減少していることに反し、人件費（</a:t>
          </a:r>
          <a:r>
            <a:rPr kumimoji="0"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+20,991</a:t>
          </a:r>
          <a:r>
            <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千円）、物件費（</a:t>
          </a:r>
          <a:r>
            <a:rPr kumimoji="0"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+29,211</a:t>
          </a:r>
          <a:r>
            <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a:t>
          </a:r>
          <a:r>
            <a:rPr kumimoji="0"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が増加した。</a:t>
          </a:r>
          <a:r>
            <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維持補修費（</a:t>
          </a:r>
          <a:r>
            <a:rPr kumimoji="0"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r>
            <a:rPr kumimoji="0"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7,205</a:t>
          </a:r>
          <a:r>
            <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a:t>
          </a:r>
          <a:r>
            <a:rPr kumimoji="0"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は減少したが</a:t>
          </a:r>
          <a:r>
            <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、人口１人当たり人件費・物件費等決算額は、前年度に比べて</a:t>
          </a:r>
          <a:r>
            <a:rPr kumimoji="0"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19,952</a:t>
          </a:r>
          <a:r>
            <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円増加した。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人件費の増は、</a:t>
          </a:r>
          <a:r>
            <a:rPr kumimoji="0"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町の総合戦略の一環で実施している「小さな拠点づくり」において、各地区に</a:t>
          </a:r>
          <a:r>
            <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地域おこし協力隊</a:t>
          </a:r>
          <a:r>
            <a:rPr kumimoji="0"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を配置したことによる</a:t>
          </a:r>
          <a:r>
            <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報酬</a:t>
          </a:r>
          <a:r>
            <a:rPr kumimoji="0"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等の増、職員給与の改定に伴う増、地方公務員共済組合等負担金の率の改定に伴う増によるものである。</a:t>
          </a:r>
          <a:endPar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物件費の増は、</a:t>
          </a:r>
          <a:r>
            <a:rPr kumimoji="0"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総務費及び教育費に係る備品購入費の減があったものの、廃棄物処理委託料、消防費に係る消防庁舎新築に係る備品購入費、旧小学校施設の解体工事費等が増加したことによるものである</a:t>
          </a:r>
          <a:r>
            <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維持補修費の</a:t>
          </a:r>
          <a:r>
            <a:rPr kumimoji="0"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減</a:t>
          </a:r>
          <a:r>
            <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0"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除雪業務委託料、町営住宅維持修繕費が増になったものの、庁舎の外部塗装や農道・林道の維持補修が減少したことによるものである。</a:t>
          </a:r>
          <a:endParaRPr kumimoji="0" lang="ja-JP"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163571</xdr:rowOff>
    </xdr:from>
    <xdr:to>
      <xdr:col>23</xdr:col>
      <xdr:colOff>133350</xdr:colOff>
      <xdr:row>84</xdr:row>
      <xdr:rowOff>60899</xdr:rowOff>
    </xdr:to>
    <xdr:cxnSp macro="">
      <xdr:nvCxnSpPr>
        <xdr:cNvPr id="198" name="直線コネクタ 197"/>
        <xdr:cNvCxnSpPr/>
      </xdr:nvCxnSpPr>
      <xdr:spPr>
        <a:xfrm>
          <a:off x="4114800" y="14393921"/>
          <a:ext cx="838200" cy="6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73941</xdr:rowOff>
    </xdr:from>
    <xdr:ext cx="762000" cy="259045"/>
    <xdr:sp macro="" textlink="">
      <xdr:nvSpPr>
        <xdr:cNvPr id="199" name="人件費・物件費等の状況平均値テキスト"/>
        <xdr:cNvSpPr txBox="1"/>
      </xdr:nvSpPr>
      <xdr:spPr>
        <a:xfrm>
          <a:off x="5041900" y="139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88599</xdr:rowOff>
    </xdr:from>
    <xdr:to>
      <xdr:col>19</xdr:col>
      <xdr:colOff>133350</xdr:colOff>
      <xdr:row>83</xdr:row>
      <xdr:rowOff>163571</xdr:rowOff>
    </xdr:to>
    <xdr:cxnSp macro="">
      <xdr:nvCxnSpPr>
        <xdr:cNvPr id="201" name="直線コネクタ 200"/>
        <xdr:cNvCxnSpPr/>
      </xdr:nvCxnSpPr>
      <xdr:spPr>
        <a:xfrm>
          <a:off x="3225800" y="14318949"/>
          <a:ext cx="889000" cy="7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9994</xdr:rowOff>
    </xdr:from>
    <xdr:ext cx="736600" cy="259045"/>
    <xdr:sp macro="" textlink="">
      <xdr:nvSpPr>
        <xdr:cNvPr id="203" name="テキスト ボックス 202"/>
        <xdr:cNvSpPr txBox="1"/>
      </xdr:nvSpPr>
      <xdr:spPr>
        <a:xfrm>
          <a:off x="3733800" y="13897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35944</xdr:rowOff>
    </xdr:from>
    <xdr:to>
      <xdr:col>15</xdr:col>
      <xdr:colOff>82550</xdr:colOff>
      <xdr:row>83</xdr:row>
      <xdr:rowOff>88599</xdr:rowOff>
    </xdr:to>
    <xdr:cxnSp macro="">
      <xdr:nvCxnSpPr>
        <xdr:cNvPr id="204" name="直線コネクタ 203"/>
        <xdr:cNvCxnSpPr/>
      </xdr:nvCxnSpPr>
      <xdr:spPr>
        <a:xfrm>
          <a:off x="2336800" y="14266294"/>
          <a:ext cx="889000" cy="5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14500</xdr:rowOff>
    </xdr:from>
    <xdr:to>
      <xdr:col>15</xdr:col>
      <xdr:colOff>133350</xdr:colOff>
      <xdr:row>83</xdr:row>
      <xdr:rowOff>116100</xdr:rowOff>
    </xdr:to>
    <xdr:sp macro="" textlink="">
      <xdr:nvSpPr>
        <xdr:cNvPr id="205" name="フローチャート: 判断 204"/>
        <xdr:cNvSpPr/>
      </xdr:nvSpPr>
      <xdr:spPr>
        <a:xfrm>
          <a:off x="3175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126277</xdr:rowOff>
    </xdr:from>
    <xdr:ext cx="762000" cy="259045"/>
    <xdr:sp macro="" textlink="">
      <xdr:nvSpPr>
        <xdr:cNvPr id="206" name="テキスト ボックス 205"/>
        <xdr:cNvSpPr txBox="1"/>
      </xdr:nvSpPr>
      <xdr:spPr>
        <a:xfrm>
          <a:off x="2844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165995</xdr:rowOff>
    </xdr:from>
    <xdr:to>
      <xdr:col>11</xdr:col>
      <xdr:colOff>31750</xdr:colOff>
      <xdr:row>83</xdr:row>
      <xdr:rowOff>35944</xdr:rowOff>
    </xdr:to>
    <xdr:cxnSp macro="">
      <xdr:nvCxnSpPr>
        <xdr:cNvPr id="207" name="直線コネクタ 206"/>
        <xdr:cNvCxnSpPr/>
      </xdr:nvCxnSpPr>
      <xdr:spPr>
        <a:xfrm>
          <a:off x="1447800" y="14224895"/>
          <a:ext cx="889000" cy="4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28282</xdr:rowOff>
    </xdr:from>
    <xdr:to>
      <xdr:col>11</xdr:col>
      <xdr:colOff>82550</xdr:colOff>
      <xdr:row>83</xdr:row>
      <xdr:rowOff>129882</xdr:rowOff>
    </xdr:to>
    <xdr:sp macro="" textlink="">
      <xdr:nvSpPr>
        <xdr:cNvPr id="208" name="フローチャート: 判断 207"/>
        <xdr:cNvSpPr/>
      </xdr:nvSpPr>
      <xdr:spPr>
        <a:xfrm>
          <a:off x="2286000" y="1425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114659</xdr:rowOff>
    </xdr:from>
    <xdr:ext cx="762000" cy="259045"/>
    <xdr:sp macro="" textlink="">
      <xdr:nvSpPr>
        <xdr:cNvPr id="209" name="テキスト ボックス 208"/>
        <xdr:cNvSpPr txBox="1"/>
      </xdr:nvSpPr>
      <xdr:spPr>
        <a:xfrm>
          <a:off x="1955800" y="1434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143495</xdr:rowOff>
    </xdr:from>
    <xdr:to>
      <xdr:col>7</xdr:col>
      <xdr:colOff>31750</xdr:colOff>
      <xdr:row>83</xdr:row>
      <xdr:rowOff>73645</xdr:rowOff>
    </xdr:to>
    <xdr:sp macro="" textlink="">
      <xdr:nvSpPr>
        <xdr:cNvPr id="210" name="フローチャート: 判断 209"/>
        <xdr:cNvSpPr/>
      </xdr:nvSpPr>
      <xdr:spPr>
        <a:xfrm>
          <a:off x="13970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58422</xdr:rowOff>
    </xdr:from>
    <xdr:ext cx="762000" cy="259045"/>
    <xdr:sp macro="" textlink="">
      <xdr:nvSpPr>
        <xdr:cNvPr id="211" name="テキスト ボックス 210"/>
        <xdr:cNvSpPr txBox="1"/>
      </xdr:nvSpPr>
      <xdr:spPr>
        <a:xfrm>
          <a:off x="1066800" y="14288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10099</xdr:rowOff>
    </xdr:from>
    <xdr:to>
      <xdr:col>23</xdr:col>
      <xdr:colOff>184150</xdr:colOff>
      <xdr:row>84</xdr:row>
      <xdr:rowOff>111699</xdr:rowOff>
    </xdr:to>
    <xdr:sp macro="" textlink="">
      <xdr:nvSpPr>
        <xdr:cNvPr id="217" name="楕円 216"/>
        <xdr:cNvSpPr/>
      </xdr:nvSpPr>
      <xdr:spPr>
        <a:xfrm>
          <a:off x="4902200" y="1441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153626</xdr:rowOff>
    </xdr:from>
    <xdr:ext cx="762000" cy="259045"/>
    <xdr:sp macro="" textlink="">
      <xdr:nvSpPr>
        <xdr:cNvPr id="218" name="人件費・物件費等の状況該当値テキスト"/>
        <xdr:cNvSpPr txBox="1"/>
      </xdr:nvSpPr>
      <xdr:spPr>
        <a:xfrm>
          <a:off x="5041900" y="14383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112771</xdr:rowOff>
    </xdr:from>
    <xdr:to>
      <xdr:col>19</xdr:col>
      <xdr:colOff>184150</xdr:colOff>
      <xdr:row>84</xdr:row>
      <xdr:rowOff>42921</xdr:rowOff>
    </xdr:to>
    <xdr:sp macro="" textlink="">
      <xdr:nvSpPr>
        <xdr:cNvPr id="219" name="楕円 218"/>
        <xdr:cNvSpPr/>
      </xdr:nvSpPr>
      <xdr:spPr>
        <a:xfrm>
          <a:off x="4064000" y="1434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27698</xdr:rowOff>
    </xdr:from>
    <xdr:ext cx="736600" cy="259045"/>
    <xdr:sp macro="" textlink="">
      <xdr:nvSpPr>
        <xdr:cNvPr id="220" name="テキスト ボックス 219"/>
        <xdr:cNvSpPr txBox="1"/>
      </xdr:nvSpPr>
      <xdr:spPr>
        <a:xfrm>
          <a:off x="3733800" y="14429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37799</xdr:rowOff>
    </xdr:from>
    <xdr:to>
      <xdr:col>15</xdr:col>
      <xdr:colOff>133350</xdr:colOff>
      <xdr:row>83</xdr:row>
      <xdr:rowOff>139399</xdr:rowOff>
    </xdr:to>
    <xdr:sp macro="" textlink="">
      <xdr:nvSpPr>
        <xdr:cNvPr id="221" name="楕円 220"/>
        <xdr:cNvSpPr/>
      </xdr:nvSpPr>
      <xdr:spPr>
        <a:xfrm>
          <a:off x="3175000" y="1426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124176</xdr:rowOff>
    </xdr:from>
    <xdr:ext cx="762000" cy="259045"/>
    <xdr:sp macro="" textlink="">
      <xdr:nvSpPr>
        <xdr:cNvPr id="222" name="テキスト ボックス 221"/>
        <xdr:cNvSpPr txBox="1"/>
      </xdr:nvSpPr>
      <xdr:spPr>
        <a:xfrm>
          <a:off x="2844800" y="14354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156594</xdr:rowOff>
    </xdr:from>
    <xdr:to>
      <xdr:col>11</xdr:col>
      <xdr:colOff>82550</xdr:colOff>
      <xdr:row>83</xdr:row>
      <xdr:rowOff>86744</xdr:rowOff>
    </xdr:to>
    <xdr:sp macro="" textlink="">
      <xdr:nvSpPr>
        <xdr:cNvPr id="223" name="楕円 222"/>
        <xdr:cNvSpPr/>
      </xdr:nvSpPr>
      <xdr:spPr>
        <a:xfrm>
          <a:off x="2286000" y="1421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96921</xdr:rowOff>
    </xdr:from>
    <xdr:ext cx="762000" cy="259045"/>
    <xdr:sp macro="" textlink="">
      <xdr:nvSpPr>
        <xdr:cNvPr id="224" name="テキスト ボックス 223"/>
        <xdr:cNvSpPr txBox="1"/>
      </xdr:nvSpPr>
      <xdr:spPr>
        <a:xfrm>
          <a:off x="1955800" y="1398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115195</xdr:rowOff>
    </xdr:from>
    <xdr:to>
      <xdr:col>7</xdr:col>
      <xdr:colOff>31750</xdr:colOff>
      <xdr:row>83</xdr:row>
      <xdr:rowOff>45345</xdr:rowOff>
    </xdr:to>
    <xdr:sp macro="" textlink="">
      <xdr:nvSpPr>
        <xdr:cNvPr id="225" name="楕円 224"/>
        <xdr:cNvSpPr/>
      </xdr:nvSpPr>
      <xdr:spPr>
        <a:xfrm>
          <a:off x="1397000" y="1417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55522</xdr:rowOff>
    </xdr:from>
    <xdr:ext cx="762000" cy="259045"/>
    <xdr:sp macro="" textlink="">
      <xdr:nvSpPr>
        <xdr:cNvPr id="226" name="テキスト ボックス 225"/>
        <xdr:cNvSpPr txBox="1"/>
      </xdr:nvSpPr>
      <xdr:spPr>
        <a:xfrm>
          <a:off x="1066800" y="13942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類似団体比</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3.4</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前年度比</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29</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年度数値が未公表のため前年度数値を表示）</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平成</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28</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年度に</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給与</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の増額改定があったものの</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、ラスパイレス指数は、類似団体平均よりも</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3.4pt</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下回っている。</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これは、指数の算出において、経験年数階層内における職員分布の変動に起因するものである。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今後も類似団体等と均衡を図り、給与構造の適正化に努める。</a:t>
          </a:r>
          <a:endPar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年度数値については、平成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年度調査結果未公表のため、前年度の数値を引用している。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166007</xdr:rowOff>
    </xdr:from>
    <xdr:to>
      <xdr:col>81</xdr:col>
      <xdr:colOff>44450</xdr:colOff>
      <xdr:row>81</xdr:row>
      <xdr:rowOff>166007</xdr:rowOff>
    </xdr:to>
    <xdr:cxnSp macro="">
      <xdr:nvCxnSpPr>
        <xdr:cNvPr id="262" name="直線コネクタ 261"/>
        <xdr:cNvCxnSpPr/>
      </xdr:nvCxnSpPr>
      <xdr:spPr>
        <a:xfrm>
          <a:off x="16179800" y="14053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135061</xdr:rowOff>
    </xdr:from>
    <xdr:ext cx="762000" cy="259045"/>
    <xdr:sp macro="" textlink="">
      <xdr:nvSpPr>
        <xdr:cNvPr id="263" name="給与水準   （国との比較）平均値テキスト"/>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166007</xdr:rowOff>
    </xdr:from>
    <xdr:to>
      <xdr:col>77</xdr:col>
      <xdr:colOff>44450</xdr:colOff>
      <xdr:row>82</xdr:row>
      <xdr:rowOff>155423</xdr:rowOff>
    </xdr:to>
    <xdr:cxnSp macro="">
      <xdr:nvCxnSpPr>
        <xdr:cNvPr id="265" name="直線コネクタ 264"/>
        <xdr:cNvCxnSpPr/>
      </xdr:nvCxnSpPr>
      <xdr:spPr>
        <a:xfrm flipV="1">
          <a:off x="15290800" y="14053457"/>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89400</xdr:rowOff>
    </xdr:from>
    <xdr:ext cx="736600" cy="259045"/>
    <xdr:sp macro="" textlink="">
      <xdr:nvSpPr>
        <xdr:cNvPr id="267" name="テキスト ボックス 266"/>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120952</xdr:rowOff>
    </xdr:from>
    <xdr:to>
      <xdr:col>72</xdr:col>
      <xdr:colOff>203200</xdr:colOff>
      <xdr:row>82</xdr:row>
      <xdr:rowOff>155423</xdr:rowOff>
    </xdr:to>
    <xdr:cxnSp macro="">
      <xdr:nvCxnSpPr>
        <xdr:cNvPr id="268" name="直線コネクタ 267"/>
        <xdr:cNvCxnSpPr/>
      </xdr:nvCxnSpPr>
      <xdr:spPr>
        <a:xfrm>
          <a:off x="14401800" y="14179852"/>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162984</xdr:rowOff>
    </xdr:from>
    <xdr:to>
      <xdr:col>73</xdr:col>
      <xdr:colOff>44450</xdr:colOff>
      <xdr:row>84</xdr:row>
      <xdr:rowOff>93134</xdr:rowOff>
    </xdr:to>
    <xdr:sp macro="" textlink="">
      <xdr:nvSpPr>
        <xdr:cNvPr id="269" name="フローチャート: 判断 268"/>
        <xdr:cNvSpPr/>
      </xdr:nvSpPr>
      <xdr:spPr>
        <a:xfrm>
          <a:off x="15240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77911</xdr:rowOff>
    </xdr:from>
    <xdr:ext cx="762000" cy="259045"/>
    <xdr:sp macro="" textlink="">
      <xdr:nvSpPr>
        <xdr:cNvPr id="270" name="テキスト ボックス 269"/>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40518</xdr:rowOff>
    </xdr:from>
    <xdr:to>
      <xdr:col>68</xdr:col>
      <xdr:colOff>152400</xdr:colOff>
      <xdr:row>82</xdr:row>
      <xdr:rowOff>120952</xdr:rowOff>
    </xdr:to>
    <xdr:cxnSp macro="">
      <xdr:nvCxnSpPr>
        <xdr:cNvPr id="271" name="直線コネクタ 270"/>
        <xdr:cNvCxnSpPr/>
      </xdr:nvCxnSpPr>
      <xdr:spPr>
        <a:xfrm>
          <a:off x="13512800" y="14099418"/>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128512</xdr:rowOff>
    </xdr:from>
    <xdr:to>
      <xdr:col>68</xdr:col>
      <xdr:colOff>203200</xdr:colOff>
      <xdr:row>84</xdr:row>
      <xdr:rowOff>58662</xdr:rowOff>
    </xdr:to>
    <xdr:sp macro="" textlink="">
      <xdr:nvSpPr>
        <xdr:cNvPr id="272" name="フローチャート: 判断 271"/>
        <xdr:cNvSpPr/>
      </xdr:nvSpPr>
      <xdr:spPr>
        <a:xfrm>
          <a:off x="14351000" y="1435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43439</xdr:rowOff>
    </xdr:from>
    <xdr:ext cx="762000" cy="259045"/>
    <xdr:sp macro="" textlink="">
      <xdr:nvSpPr>
        <xdr:cNvPr id="273" name="テキスト ボックス 272"/>
        <xdr:cNvSpPr txBox="1"/>
      </xdr:nvSpPr>
      <xdr:spPr>
        <a:xfrm>
          <a:off x="14020800" y="1444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117021</xdr:rowOff>
    </xdr:from>
    <xdr:to>
      <xdr:col>64</xdr:col>
      <xdr:colOff>152400</xdr:colOff>
      <xdr:row>84</xdr:row>
      <xdr:rowOff>47171</xdr:rowOff>
    </xdr:to>
    <xdr:sp macro="" textlink="">
      <xdr:nvSpPr>
        <xdr:cNvPr id="274" name="フローチャート: 判断 273"/>
        <xdr:cNvSpPr/>
      </xdr:nvSpPr>
      <xdr:spPr>
        <a:xfrm>
          <a:off x="13462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31948</xdr:rowOff>
    </xdr:from>
    <xdr:ext cx="762000" cy="259045"/>
    <xdr:sp macro="" textlink="">
      <xdr:nvSpPr>
        <xdr:cNvPr id="275" name="テキスト ボックス 274"/>
        <xdr:cNvSpPr txBox="1"/>
      </xdr:nvSpPr>
      <xdr:spPr>
        <a:xfrm>
          <a:off x="13131800" y="1443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115207</xdr:rowOff>
    </xdr:from>
    <xdr:to>
      <xdr:col>81</xdr:col>
      <xdr:colOff>95250</xdr:colOff>
      <xdr:row>82</xdr:row>
      <xdr:rowOff>45357</xdr:rowOff>
    </xdr:to>
    <xdr:sp macro="" textlink="">
      <xdr:nvSpPr>
        <xdr:cNvPr id="281" name="楕円 280"/>
        <xdr:cNvSpPr/>
      </xdr:nvSpPr>
      <xdr:spPr>
        <a:xfrm>
          <a:off x="169672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131734</xdr:rowOff>
    </xdr:from>
    <xdr:ext cx="762000" cy="259045"/>
    <xdr:sp macro="" textlink="">
      <xdr:nvSpPr>
        <xdr:cNvPr id="282" name="給与水準   （国との比較）該当値テキスト"/>
        <xdr:cNvSpPr txBox="1"/>
      </xdr:nvSpPr>
      <xdr:spPr>
        <a:xfrm>
          <a:off x="17106900" y="1384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115207</xdr:rowOff>
    </xdr:from>
    <xdr:to>
      <xdr:col>77</xdr:col>
      <xdr:colOff>95250</xdr:colOff>
      <xdr:row>82</xdr:row>
      <xdr:rowOff>45357</xdr:rowOff>
    </xdr:to>
    <xdr:sp macro="" textlink="">
      <xdr:nvSpPr>
        <xdr:cNvPr id="283" name="楕円 282"/>
        <xdr:cNvSpPr/>
      </xdr:nvSpPr>
      <xdr:spPr>
        <a:xfrm>
          <a:off x="16129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55534</xdr:rowOff>
    </xdr:from>
    <xdr:ext cx="736600" cy="259045"/>
    <xdr:sp macro="" textlink="">
      <xdr:nvSpPr>
        <xdr:cNvPr id="284" name="テキスト ボックス 283"/>
        <xdr:cNvSpPr txBox="1"/>
      </xdr:nvSpPr>
      <xdr:spPr>
        <a:xfrm>
          <a:off x="15798800" y="13771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104623</xdr:rowOff>
    </xdr:from>
    <xdr:to>
      <xdr:col>73</xdr:col>
      <xdr:colOff>44450</xdr:colOff>
      <xdr:row>83</xdr:row>
      <xdr:rowOff>34773</xdr:rowOff>
    </xdr:to>
    <xdr:sp macro="" textlink="">
      <xdr:nvSpPr>
        <xdr:cNvPr id="285" name="楕円 284"/>
        <xdr:cNvSpPr/>
      </xdr:nvSpPr>
      <xdr:spPr>
        <a:xfrm>
          <a:off x="15240000" y="141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44950</xdr:rowOff>
    </xdr:from>
    <xdr:ext cx="762000" cy="259045"/>
    <xdr:sp macro="" textlink="">
      <xdr:nvSpPr>
        <xdr:cNvPr id="286" name="テキスト ボックス 285"/>
        <xdr:cNvSpPr txBox="1"/>
      </xdr:nvSpPr>
      <xdr:spPr>
        <a:xfrm>
          <a:off x="14909800" y="13932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70152</xdr:rowOff>
    </xdr:from>
    <xdr:to>
      <xdr:col>68</xdr:col>
      <xdr:colOff>203200</xdr:colOff>
      <xdr:row>83</xdr:row>
      <xdr:rowOff>302</xdr:rowOff>
    </xdr:to>
    <xdr:sp macro="" textlink="">
      <xdr:nvSpPr>
        <xdr:cNvPr id="287" name="楕円 286"/>
        <xdr:cNvSpPr/>
      </xdr:nvSpPr>
      <xdr:spPr>
        <a:xfrm>
          <a:off x="14351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10479</xdr:rowOff>
    </xdr:from>
    <xdr:ext cx="762000" cy="259045"/>
    <xdr:sp macro="" textlink="">
      <xdr:nvSpPr>
        <xdr:cNvPr id="288" name="テキスト ボックス 287"/>
        <xdr:cNvSpPr txBox="1"/>
      </xdr:nvSpPr>
      <xdr:spPr>
        <a:xfrm>
          <a:off x="14020800" y="138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161168</xdr:rowOff>
    </xdr:from>
    <xdr:to>
      <xdr:col>64</xdr:col>
      <xdr:colOff>152400</xdr:colOff>
      <xdr:row>82</xdr:row>
      <xdr:rowOff>91318</xdr:rowOff>
    </xdr:to>
    <xdr:sp macro="" textlink="">
      <xdr:nvSpPr>
        <xdr:cNvPr id="289" name="楕円 288"/>
        <xdr:cNvSpPr/>
      </xdr:nvSpPr>
      <xdr:spPr>
        <a:xfrm>
          <a:off x="13462000" y="1404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101495</xdr:rowOff>
    </xdr:from>
    <xdr:ext cx="762000" cy="259045"/>
    <xdr:sp macro="" textlink="">
      <xdr:nvSpPr>
        <xdr:cNvPr id="290" name="テキスト ボックス 289"/>
        <xdr:cNvSpPr txBox="1"/>
      </xdr:nvSpPr>
      <xdr:spPr>
        <a:xfrm>
          <a:off x="13131800" y="1381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類似団体比</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】+5.81</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前年度比</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】+0.59</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H30.4.1</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職員数は前年</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度の人数（</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111</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人）から変更はないが</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、人口減少が大きいため、結果的に千人当たりの職員数は増となっている。</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定員適正化計画における目標職員数に対し</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名上回っている状況にあり、</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今後も業務の効率化を図りながら、適正な職員数</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維持</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に努めていく必要がある</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22130</xdr:rowOff>
    </xdr:from>
    <xdr:to>
      <xdr:col>81</xdr:col>
      <xdr:colOff>44450</xdr:colOff>
      <xdr:row>62</xdr:row>
      <xdr:rowOff>57721</xdr:rowOff>
    </xdr:to>
    <xdr:cxnSp macro="">
      <xdr:nvCxnSpPr>
        <xdr:cNvPr id="321" name="直線コネクタ 320"/>
        <xdr:cNvCxnSpPr/>
      </xdr:nvCxnSpPr>
      <xdr:spPr>
        <a:xfrm>
          <a:off x="16179800" y="10652030"/>
          <a:ext cx="838200" cy="3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15860</xdr:rowOff>
    </xdr:from>
    <xdr:ext cx="762000" cy="259045"/>
    <xdr:sp macro="" textlink="">
      <xdr:nvSpPr>
        <xdr:cNvPr id="322" name="定員管理の状況平均値テキスト"/>
        <xdr:cNvSpPr txBox="1"/>
      </xdr:nvSpPr>
      <xdr:spPr>
        <a:xfrm>
          <a:off x="17106900" y="1013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154972</xdr:rowOff>
    </xdr:from>
    <xdr:to>
      <xdr:col>77</xdr:col>
      <xdr:colOff>44450</xdr:colOff>
      <xdr:row>62</xdr:row>
      <xdr:rowOff>22130</xdr:rowOff>
    </xdr:to>
    <xdr:cxnSp macro="">
      <xdr:nvCxnSpPr>
        <xdr:cNvPr id="324" name="直線コネクタ 323"/>
        <xdr:cNvCxnSpPr/>
      </xdr:nvCxnSpPr>
      <xdr:spPr>
        <a:xfrm>
          <a:off x="15290800" y="1061342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123176</xdr:rowOff>
    </xdr:from>
    <xdr:ext cx="736600" cy="259045"/>
    <xdr:sp macro="" textlink="">
      <xdr:nvSpPr>
        <xdr:cNvPr id="326" name="テキスト ボックス 325"/>
        <xdr:cNvSpPr txBox="1"/>
      </xdr:nvSpPr>
      <xdr:spPr>
        <a:xfrm>
          <a:off x="15798800" y="10067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119380</xdr:rowOff>
    </xdr:from>
    <xdr:to>
      <xdr:col>72</xdr:col>
      <xdr:colOff>203200</xdr:colOff>
      <xdr:row>61</xdr:row>
      <xdr:rowOff>154972</xdr:rowOff>
    </xdr:to>
    <xdr:cxnSp macro="">
      <xdr:nvCxnSpPr>
        <xdr:cNvPr id="327" name="直線コネクタ 326"/>
        <xdr:cNvCxnSpPr/>
      </xdr:nvCxnSpPr>
      <xdr:spPr>
        <a:xfrm>
          <a:off x="14401800" y="10577830"/>
          <a:ext cx="889000" cy="3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162211</xdr:rowOff>
    </xdr:from>
    <xdr:to>
      <xdr:col>73</xdr:col>
      <xdr:colOff>44450</xdr:colOff>
      <xdr:row>61</xdr:row>
      <xdr:rowOff>92361</xdr:rowOff>
    </xdr:to>
    <xdr:sp macro="" textlink="">
      <xdr:nvSpPr>
        <xdr:cNvPr id="328" name="フローチャート: 判断 327"/>
        <xdr:cNvSpPr/>
      </xdr:nvSpPr>
      <xdr:spPr>
        <a:xfrm>
          <a:off x="15240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102538</xdr:rowOff>
    </xdr:from>
    <xdr:ext cx="762000" cy="259045"/>
    <xdr:sp macro="" textlink="">
      <xdr:nvSpPr>
        <xdr:cNvPr id="329" name="テキスト ボックス 328"/>
        <xdr:cNvSpPr txBox="1"/>
      </xdr:nvSpPr>
      <xdr:spPr>
        <a:xfrm>
          <a:off x="14909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94647</xdr:rowOff>
    </xdr:from>
    <xdr:to>
      <xdr:col>68</xdr:col>
      <xdr:colOff>152400</xdr:colOff>
      <xdr:row>61</xdr:row>
      <xdr:rowOff>119380</xdr:rowOff>
    </xdr:to>
    <xdr:cxnSp macro="">
      <xdr:nvCxnSpPr>
        <xdr:cNvPr id="330" name="直線コネクタ 329"/>
        <xdr:cNvCxnSpPr/>
      </xdr:nvCxnSpPr>
      <xdr:spPr>
        <a:xfrm>
          <a:off x="13512800" y="10553097"/>
          <a:ext cx="8890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15494</xdr:rowOff>
    </xdr:from>
    <xdr:to>
      <xdr:col>68</xdr:col>
      <xdr:colOff>203200</xdr:colOff>
      <xdr:row>61</xdr:row>
      <xdr:rowOff>117094</xdr:rowOff>
    </xdr:to>
    <xdr:sp macro="" textlink="">
      <xdr:nvSpPr>
        <xdr:cNvPr id="331" name="フローチャート: 判断 330"/>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127271</xdr:rowOff>
    </xdr:from>
    <xdr:ext cx="762000" cy="259045"/>
    <xdr:sp macro="" textlink="">
      <xdr:nvSpPr>
        <xdr:cNvPr id="332" name="テキスト ボックス 331"/>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158591</xdr:rowOff>
    </xdr:from>
    <xdr:to>
      <xdr:col>64</xdr:col>
      <xdr:colOff>152400</xdr:colOff>
      <xdr:row>61</xdr:row>
      <xdr:rowOff>88741</xdr:rowOff>
    </xdr:to>
    <xdr:sp macro="" textlink="">
      <xdr:nvSpPr>
        <xdr:cNvPr id="333" name="フローチャート: 判断 332"/>
        <xdr:cNvSpPr/>
      </xdr:nvSpPr>
      <xdr:spPr>
        <a:xfrm>
          <a:off x="13462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98918</xdr:rowOff>
    </xdr:from>
    <xdr:ext cx="762000" cy="259045"/>
    <xdr:sp macro="" textlink="">
      <xdr:nvSpPr>
        <xdr:cNvPr id="334" name="テキスト ボックス 333"/>
        <xdr:cNvSpPr txBox="1"/>
      </xdr:nvSpPr>
      <xdr:spPr>
        <a:xfrm>
          <a:off x="13131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6921</xdr:rowOff>
    </xdr:from>
    <xdr:to>
      <xdr:col>81</xdr:col>
      <xdr:colOff>95250</xdr:colOff>
      <xdr:row>62</xdr:row>
      <xdr:rowOff>108521</xdr:rowOff>
    </xdr:to>
    <xdr:sp macro="" textlink="">
      <xdr:nvSpPr>
        <xdr:cNvPr id="340" name="楕円 339"/>
        <xdr:cNvSpPr/>
      </xdr:nvSpPr>
      <xdr:spPr>
        <a:xfrm>
          <a:off x="16967200" y="1063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150448</xdr:rowOff>
    </xdr:from>
    <xdr:ext cx="762000" cy="259045"/>
    <xdr:sp macro="" textlink="">
      <xdr:nvSpPr>
        <xdr:cNvPr id="341" name="定員管理の状況該当値テキスト"/>
        <xdr:cNvSpPr txBox="1"/>
      </xdr:nvSpPr>
      <xdr:spPr>
        <a:xfrm>
          <a:off x="17106900" y="1060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142780</xdr:rowOff>
    </xdr:from>
    <xdr:to>
      <xdr:col>77</xdr:col>
      <xdr:colOff>95250</xdr:colOff>
      <xdr:row>62</xdr:row>
      <xdr:rowOff>72930</xdr:rowOff>
    </xdr:to>
    <xdr:sp macro="" textlink="">
      <xdr:nvSpPr>
        <xdr:cNvPr id="342" name="楕円 341"/>
        <xdr:cNvSpPr/>
      </xdr:nvSpPr>
      <xdr:spPr>
        <a:xfrm>
          <a:off x="16129000" y="106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57707</xdr:rowOff>
    </xdr:from>
    <xdr:ext cx="736600" cy="259045"/>
    <xdr:sp macro="" textlink="">
      <xdr:nvSpPr>
        <xdr:cNvPr id="343" name="テキスト ボックス 342"/>
        <xdr:cNvSpPr txBox="1"/>
      </xdr:nvSpPr>
      <xdr:spPr>
        <a:xfrm>
          <a:off x="15798800" y="10687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104172</xdr:rowOff>
    </xdr:from>
    <xdr:to>
      <xdr:col>73</xdr:col>
      <xdr:colOff>44450</xdr:colOff>
      <xdr:row>62</xdr:row>
      <xdr:rowOff>34322</xdr:rowOff>
    </xdr:to>
    <xdr:sp macro="" textlink="">
      <xdr:nvSpPr>
        <xdr:cNvPr id="344" name="楕円 343"/>
        <xdr:cNvSpPr/>
      </xdr:nvSpPr>
      <xdr:spPr>
        <a:xfrm>
          <a:off x="15240000" y="1056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19099</xdr:rowOff>
    </xdr:from>
    <xdr:ext cx="762000" cy="259045"/>
    <xdr:sp macro="" textlink="">
      <xdr:nvSpPr>
        <xdr:cNvPr id="345" name="テキスト ボックス 344"/>
        <xdr:cNvSpPr txBox="1"/>
      </xdr:nvSpPr>
      <xdr:spPr>
        <a:xfrm>
          <a:off x="14909800" y="1064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68580</xdr:rowOff>
    </xdr:from>
    <xdr:to>
      <xdr:col>68</xdr:col>
      <xdr:colOff>203200</xdr:colOff>
      <xdr:row>61</xdr:row>
      <xdr:rowOff>170180</xdr:rowOff>
    </xdr:to>
    <xdr:sp macro="" textlink="">
      <xdr:nvSpPr>
        <xdr:cNvPr id="346" name="楕円 345"/>
        <xdr:cNvSpPr/>
      </xdr:nvSpPr>
      <xdr:spPr>
        <a:xfrm>
          <a:off x="14351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154957</xdr:rowOff>
    </xdr:from>
    <xdr:ext cx="762000" cy="259045"/>
    <xdr:sp macro="" textlink="">
      <xdr:nvSpPr>
        <xdr:cNvPr id="347" name="テキスト ボックス 346"/>
        <xdr:cNvSpPr txBox="1"/>
      </xdr:nvSpPr>
      <xdr:spPr>
        <a:xfrm>
          <a:off x="14020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43847</xdr:rowOff>
    </xdr:from>
    <xdr:to>
      <xdr:col>64</xdr:col>
      <xdr:colOff>152400</xdr:colOff>
      <xdr:row>61</xdr:row>
      <xdr:rowOff>145447</xdr:rowOff>
    </xdr:to>
    <xdr:sp macro="" textlink="">
      <xdr:nvSpPr>
        <xdr:cNvPr id="348" name="楕円 347"/>
        <xdr:cNvSpPr/>
      </xdr:nvSpPr>
      <xdr:spPr>
        <a:xfrm>
          <a:off x="13462000" y="1050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130224</xdr:rowOff>
    </xdr:from>
    <xdr:ext cx="762000" cy="259045"/>
    <xdr:sp macro="" textlink="">
      <xdr:nvSpPr>
        <xdr:cNvPr id="349" name="テキスト ボックス 348"/>
        <xdr:cNvSpPr txBox="1"/>
      </xdr:nvSpPr>
      <xdr:spPr>
        <a:xfrm>
          <a:off x="13131800" y="1058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　当該比率は３年間の平均値であり、前年度比</a:t>
          </a:r>
          <a:r>
            <a:rPr kumimoji="0" lang="en-US" altLang="ja-JP"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0.2pt</a:t>
          </a:r>
          <a:r>
            <a:rPr kumimoji="0" lang="ja-JP" altLang="en-US"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上昇の</a:t>
          </a:r>
          <a:r>
            <a:rPr kumimoji="0" lang="en-US" altLang="ja-JP"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6.1%</a:t>
          </a:r>
          <a:r>
            <a:rPr kumimoji="0" lang="ja-JP" altLang="en-US"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となった。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　なお、単年度比率を過去の数値と比較すると、３年前の平成</a:t>
          </a:r>
          <a:r>
            <a:rPr kumimoji="0" lang="en-US" altLang="ja-JP"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26</a:t>
          </a:r>
          <a:r>
            <a:rPr kumimoji="0" lang="ja-JP" altLang="en-US"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年度比では、</a:t>
          </a:r>
          <a:r>
            <a:rPr kumimoji="0" lang="en-US" altLang="ja-JP"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0.5pt</a:t>
          </a:r>
          <a:r>
            <a:rPr kumimoji="0" lang="ja-JP" altLang="en-US"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の上昇となっており、主な要因は元利償還金の増加である。同じく１年前の平成</a:t>
          </a:r>
          <a:r>
            <a:rPr kumimoji="0" lang="en-US" altLang="ja-JP"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28</a:t>
          </a:r>
          <a:r>
            <a:rPr kumimoji="0" lang="ja-JP" altLang="en-US"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年度比では、</a:t>
          </a:r>
          <a:r>
            <a:rPr kumimoji="0" lang="en-US" altLang="ja-JP"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0.8pt</a:t>
          </a:r>
          <a:r>
            <a:rPr kumimoji="0" lang="ja-JP" altLang="en-US"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の上昇となっており、主な要因は元利償還金の増加と平成</a:t>
          </a:r>
          <a:r>
            <a:rPr kumimoji="0" lang="en-US" altLang="ja-JP"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28</a:t>
          </a:r>
          <a:r>
            <a:rPr kumimoji="0" lang="ja-JP" altLang="en-US"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rPr>
            <a:t>年度に大きく増加した特定財源（町営住宅使用料）充当可能額の減少である。</a:t>
          </a:r>
          <a:endParaRPr kumimoji="0" lang="en-US" altLang="ja-JP" sz="1100" b="0" i="0" u="none" strike="noStrike" kern="0" cap="none" spc="0" normalizeH="0" baseline="0" noProof="0" smtClean="0">
            <a:ln>
              <a:noFill/>
            </a:ln>
            <a:solidFill>
              <a:prstClr val="black"/>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114602</xdr:rowOff>
    </xdr:from>
    <xdr:to>
      <xdr:col>81</xdr:col>
      <xdr:colOff>44450</xdr:colOff>
      <xdr:row>39</xdr:row>
      <xdr:rowOff>137583</xdr:rowOff>
    </xdr:to>
    <xdr:cxnSp macro="">
      <xdr:nvCxnSpPr>
        <xdr:cNvPr id="385" name="直線コネクタ 384"/>
        <xdr:cNvCxnSpPr/>
      </xdr:nvCxnSpPr>
      <xdr:spPr>
        <a:xfrm>
          <a:off x="16179800" y="680115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13805</xdr:rowOff>
    </xdr:from>
    <xdr:ext cx="762000" cy="259045"/>
    <xdr:sp macro="" textlink="">
      <xdr:nvSpPr>
        <xdr:cNvPr id="386" name="公債費負担の状況平均値テキスト"/>
        <xdr:cNvSpPr txBox="1"/>
      </xdr:nvSpPr>
      <xdr:spPr>
        <a:xfrm>
          <a:off x="17106900" y="687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114602</xdr:rowOff>
    </xdr:from>
    <xdr:to>
      <xdr:col>77</xdr:col>
      <xdr:colOff>44450</xdr:colOff>
      <xdr:row>40</xdr:row>
      <xdr:rowOff>605</xdr:rowOff>
    </xdr:to>
    <xdr:cxnSp macro="">
      <xdr:nvCxnSpPr>
        <xdr:cNvPr id="388" name="直線コネクタ 387"/>
        <xdr:cNvCxnSpPr/>
      </xdr:nvCxnSpPr>
      <xdr:spPr>
        <a:xfrm flipV="1">
          <a:off x="15290800" y="68011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90" name="テキスト ボックス 389"/>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149074</xdr:rowOff>
    </xdr:from>
    <xdr:to>
      <xdr:col>72</xdr:col>
      <xdr:colOff>203200</xdr:colOff>
      <xdr:row>40</xdr:row>
      <xdr:rowOff>605</xdr:rowOff>
    </xdr:to>
    <xdr:cxnSp macro="">
      <xdr:nvCxnSpPr>
        <xdr:cNvPr id="391" name="直線コネクタ 390"/>
        <xdr:cNvCxnSpPr/>
      </xdr:nvCxnSpPr>
      <xdr:spPr>
        <a:xfrm>
          <a:off x="14401800" y="68356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2" name="フローチャート: 判断 391"/>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3" name="テキスト ボックス 392"/>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149074</xdr:rowOff>
    </xdr:from>
    <xdr:to>
      <xdr:col>68</xdr:col>
      <xdr:colOff>152400</xdr:colOff>
      <xdr:row>40</xdr:row>
      <xdr:rowOff>58057</xdr:rowOff>
    </xdr:to>
    <xdr:cxnSp macro="">
      <xdr:nvCxnSpPr>
        <xdr:cNvPr id="394" name="直線コネクタ 393"/>
        <xdr:cNvCxnSpPr/>
      </xdr:nvCxnSpPr>
      <xdr:spPr>
        <a:xfrm flipV="1">
          <a:off x="13512800" y="683562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88598</xdr:rowOff>
    </xdr:from>
    <xdr:to>
      <xdr:col>68</xdr:col>
      <xdr:colOff>203200</xdr:colOff>
      <xdr:row>42</xdr:row>
      <xdr:rowOff>18748</xdr:rowOff>
    </xdr:to>
    <xdr:sp macro="" textlink="">
      <xdr:nvSpPr>
        <xdr:cNvPr id="395" name="フローチャート: 判断 394"/>
        <xdr:cNvSpPr/>
      </xdr:nvSpPr>
      <xdr:spPr>
        <a:xfrm>
          <a:off x="14351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3525</xdr:rowOff>
    </xdr:from>
    <xdr:ext cx="762000" cy="259045"/>
    <xdr:sp macro="" textlink="">
      <xdr:nvSpPr>
        <xdr:cNvPr id="396" name="テキスト ボックス 395"/>
        <xdr:cNvSpPr txBox="1"/>
      </xdr:nvSpPr>
      <xdr:spPr>
        <a:xfrm>
          <a:off x="14020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169031</xdr:rowOff>
    </xdr:from>
    <xdr:to>
      <xdr:col>64</xdr:col>
      <xdr:colOff>152400</xdr:colOff>
      <xdr:row>42</xdr:row>
      <xdr:rowOff>99181</xdr:rowOff>
    </xdr:to>
    <xdr:sp macro="" textlink="">
      <xdr:nvSpPr>
        <xdr:cNvPr id="397" name="フローチャート: 判断 396"/>
        <xdr:cNvSpPr/>
      </xdr:nvSpPr>
      <xdr:spPr>
        <a:xfrm>
          <a:off x="134620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83958</xdr:rowOff>
    </xdr:from>
    <xdr:ext cx="762000" cy="259045"/>
    <xdr:sp macro="" textlink="">
      <xdr:nvSpPr>
        <xdr:cNvPr id="398" name="テキスト ボックス 397"/>
        <xdr:cNvSpPr txBox="1"/>
      </xdr:nvSpPr>
      <xdr:spPr>
        <a:xfrm>
          <a:off x="13131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404" name="楕円 403"/>
        <xdr:cNvSpPr/>
      </xdr:nvSpPr>
      <xdr:spPr>
        <a:xfrm>
          <a:off x="16967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103310</xdr:rowOff>
    </xdr:from>
    <xdr:ext cx="762000" cy="259045"/>
    <xdr:sp macro="" textlink="">
      <xdr:nvSpPr>
        <xdr:cNvPr id="405" name="公債費負担の状況該当値テキスト"/>
        <xdr:cNvSpPr txBox="1"/>
      </xdr:nvSpPr>
      <xdr:spPr>
        <a:xfrm>
          <a:off x="17106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63802</xdr:rowOff>
    </xdr:from>
    <xdr:to>
      <xdr:col>77</xdr:col>
      <xdr:colOff>95250</xdr:colOff>
      <xdr:row>39</xdr:row>
      <xdr:rowOff>165402</xdr:rowOff>
    </xdr:to>
    <xdr:sp macro="" textlink="">
      <xdr:nvSpPr>
        <xdr:cNvPr id="406" name="楕円 405"/>
        <xdr:cNvSpPr/>
      </xdr:nvSpPr>
      <xdr:spPr>
        <a:xfrm>
          <a:off x="16129000" y="675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4129</xdr:rowOff>
    </xdr:from>
    <xdr:ext cx="736600" cy="259045"/>
    <xdr:sp macro="" textlink="">
      <xdr:nvSpPr>
        <xdr:cNvPr id="407" name="テキスト ボックス 406"/>
        <xdr:cNvSpPr txBox="1"/>
      </xdr:nvSpPr>
      <xdr:spPr>
        <a:xfrm>
          <a:off x="15798800" y="651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121255</xdr:rowOff>
    </xdr:from>
    <xdr:to>
      <xdr:col>73</xdr:col>
      <xdr:colOff>44450</xdr:colOff>
      <xdr:row>40</xdr:row>
      <xdr:rowOff>51405</xdr:rowOff>
    </xdr:to>
    <xdr:sp macro="" textlink="">
      <xdr:nvSpPr>
        <xdr:cNvPr id="408" name="楕円 407"/>
        <xdr:cNvSpPr/>
      </xdr:nvSpPr>
      <xdr:spPr>
        <a:xfrm>
          <a:off x="15240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61582</xdr:rowOff>
    </xdr:from>
    <xdr:ext cx="762000" cy="259045"/>
    <xdr:sp macro="" textlink="">
      <xdr:nvSpPr>
        <xdr:cNvPr id="409" name="テキスト ボックス 408"/>
        <xdr:cNvSpPr txBox="1"/>
      </xdr:nvSpPr>
      <xdr:spPr>
        <a:xfrm>
          <a:off x="14909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98274</xdr:rowOff>
    </xdr:from>
    <xdr:to>
      <xdr:col>68</xdr:col>
      <xdr:colOff>203200</xdr:colOff>
      <xdr:row>40</xdr:row>
      <xdr:rowOff>28424</xdr:rowOff>
    </xdr:to>
    <xdr:sp macro="" textlink="">
      <xdr:nvSpPr>
        <xdr:cNvPr id="410" name="楕円 409"/>
        <xdr:cNvSpPr/>
      </xdr:nvSpPr>
      <xdr:spPr>
        <a:xfrm>
          <a:off x="14351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38601</xdr:rowOff>
    </xdr:from>
    <xdr:ext cx="762000" cy="259045"/>
    <xdr:sp macro="" textlink="">
      <xdr:nvSpPr>
        <xdr:cNvPr id="411" name="テキスト ボックス 410"/>
        <xdr:cNvSpPr txBox="1"/>
      </xdr:nvSpPr>
      <xdr:spPr>
        <a:xfrm>
          <a:off x="14020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7257</xdr:rowOff>
    </xdr:from>
    <xdr:to>
      <xdr:col>64</xdr:col>
      <xdr:colOff>152400</xdr:colOff>
      <xdr:row>40</xdr:row>
      <xdr:rowOff>108857</xdr:rowOff>
    </xdr:to>
    <xdr:sp macro="" textlink="">
      <xdr:nvSpPr>
        <xdr:cNvPr id="412" name="楕円 411"/>
        <xdr:cNvSpPr/>
      </xdr:nvSpPr>
      <xdr:spPr>
        <a:xfrm>
          <a:off x="13462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119034</xdr:rowOff>
    </xdr:from>
    <xdr:ext cx="762000" cy="259045"/>
    <xdr:sp macro="" textlink="">
      <xdr:nvSpPr>
        <xdr:cNvPr id="413" name="テキスト ボックス 412"/>
        <xdr:cNvSpPr txBox="1"/>
      </xdr:nvSpPr>
      <xdr:spPr>
        <a:xfrm>
          <a:off x="13131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8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a:t>
          </a:r>
          <a:r>
            <a:rPr kumimoji="0"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前年度</a:t>
          </a:r>
          <a:r>
            <a:rPr kumimoji="0"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に引き続き、将来負担額より充当可能財源等が多かったため、分子がマイナスとなり比率は生じなかった。</a:t>
          </a:r>
          <a:r>
            <a:rPr kumimoji="0"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地方債現在高の増により</a:t>
          </a:r>
          <a:r>
            <a:rPr kumimoji="0"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将来負担額は増加したが、マイナスの比率は前年度比</a:t>
          </a:r>
          <a:r>
            <a:rPr kumimoji="0"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+9pt</a:t>
          </a:r>
          <a:r>
            <a:rPr kumimoji="0"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a:t>
          </a:r>
          <a:r>
            <a:rPr kumimoji="0"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72.7</a:t>
          </a:r>
          <a:r>
            <a:rPr kumimoji="0"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となった。</a:t>
          </a:r>
          <a:endParaRPr kumimoji="0"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分子</a:t>
          </a:r>
          <a:r>
            <a:rPr kumimoji="0"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前年度比</a:t>
          </a:r>
          <a:r>
            <a:rPr kumimoji="0"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+289,998</a:t>
          </a:r>
          <a:r>
            <a:rPr kumimoji="0"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千円</a:t>
          </a:r>
          <a:endParaRPr kumimoji="0"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将来負担額のうち地方債の現在高は、</a:t>
          </a:r>
          <a:r>
            <a:rPr kumimoji="0"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355,495</a:t>
          </a:r>
          <a:r>
            <a:rPr kumimoji="0"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千円の増となった。また、将来負担額から控除する充当可能財源等は</a:t>
          </a:r>
          <a:r>
            <a:rPr kumimoji="0"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、公債費</a:t>
          </a:r>
          <a:r>
            <a:rPr kumimoji="0"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163,398</a:t>
          </a:r>
          <a:r>
            <a:rPr kumimoji="0"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千円）</a:t>
          </a:r>
          <a:r>
            <a:rPr kumimoji="0"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の減により、</a:t>
          </a:r>
          <a:r>
            <a:rPr kumimoji="0"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基準財政需要額算入見込額（</a:t>
          </a:r>
          <a:r>
            <a:rPr kumimoji="0"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182,758</a:t>
          </a:r>
          <a:r>
            <a:rPr kumimoji="0"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千円）</a:t>
          </a:r>
          <a:r>
            <a:rPr kumimoji="0"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の減となった。よって、分子全体で</a:t>
          </a:r>
          <a:r>
            <a:rPr kumimoji="0"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289,998</a:t>
          </a:r>
          <a:r>
            <a:rPr kumimoji="0"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千円の</a:t>
          </a:r>
          <a:r>
            <a:rPr kumimoji="0"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a:t>
          </a:r>
          <a:r>
            <a:rPr kumimoji="0"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となった。</a:t>
          </a:r>
          <a:endParaRPr kumimoji="0"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分母</a:t>
          </a:r>
          <a:r>
            <a:rPr kumimoji="0"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前年度比</a:t>
          </a:r>
          <a:r>
            <a:rPr kumimoji="0"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76,458</a:t>
          </a:r>
          <a:r>
            <a:rPr kumimoji="0"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千円</a:t>
          </a:r>
          <a:endParaRPr kumimoji="0"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8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0"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標準財政規模は、普通交付税（</a:t>
          </a:r>
          <a:r>
            <a:rPr kumimoji="0"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45,721</a:t>
          </a:r>
          <a:r>
            <a:rPr kumimoji="0"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千円）の</a:t>
          </a:r>
          <a:r>
            <a:rPr kumimoji="0"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減</a:t>
          </a:r>
          <a:r>
            <a:rPr kumimoji="0"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標準税収入額等（</a:t>
          </a:r>
          <a:r>
            <a:rPr kumimoji="0"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+3,539</a:t>
          </a:r>
          <a:r>
            <a:rPr kumimoji="0"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千円）、臨時財政対策債</a:t>
          </a:r>
          <a:r>
            <a:rPr kumimoji="0"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+4,380</a:t>
          </a:r>
          <a:r>
            <a:rPr kumimoji="0"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千円）</a:t>
          </a:r>
          <a:r>
            <a:rPr kumimoji="0"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の増</a:t>
          </a:r>
          <a:r>
            <a:rPr kumimoji="0"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により、</a:t>
          </a:r>
          <a:r>
            <a:rPr kumimoji="0"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37,802</a:t>
          </a:r>
          <a:r>
            <a:rPr kumimoji="0"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千円の</a:t>
          </a:r>
          <a:r>
            <a:rPr kumimoji="0"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減</a:t>
          </a:r>
          <a:r>
            <a:rPr kumimoji="0" lang="ja-JP"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となった。</a:t>
          </a:r>
          <a:r>
            <a:rPr kumimoji="0"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また、標準財政規模から控除する算入公債費等の額（</a:t>
          </a:r>
          <a:r>
            <a:rPr kumimoji="0"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+38,656</a:t>
          </a:r>
          <a:r>
            <a:rPr kumimoji="0"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千円）が増となったため、分母全体で</a:t>
          </a:r>
          <a:r>
            <a:rPr kumimoji="0" lang="en-US" altLang="ja-JP"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76,458</a:t>
          </a:r>
          <a:r>
            <a:rPr kumimoji="0" lang="ja-JP" altLang="en-US" sz="8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千円の減となった。</a:t>
          </a:r>
          <a:endParaRPr kumimoji="0"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51" name="フローチャート: 判断 45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2" name="テキスト ボックス 45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岩手県住田町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5,652
5,567
334.84
5,156,746
4,861,544
246,784
3,066,292
6,686,682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人件費に係る経常収支比率は増加傾向にあり、類似団体と比較しても依然高い傾向にある。</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経常的な人件費については、前年度から</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2,045</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千円の増となった。経常収支比率算定の分母となる経常一般財源の減（△</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14,058</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千円）や臨時財政対策債の増（</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+4,380</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千円）により</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人件費に係る経常収支比率は</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前年</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度</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から</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+0.3pt</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今後</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は、これまで以上に、</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業務の効率化</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や</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適正な職員数</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維持</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を行い</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、人件費の抑制に</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努めていく</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120142</xdr:rowOff>
    </xdr:from>
    <xdr:to>
      <xdr:col>24</xdr:col>
      <xdr:colOff>25400</xdr:colOff>
      <xdr:row>37</xdr:row>
      <xdr:rowOff>133858</xdr:rowOff>
    </xdr:to>
    <xdr:cxnSp macro="">
      <xdr:nvCxnSpPr>
        <xdr:cNvPr id="64" name="直線コネクタ 63"/>
        <xdr:cNvCxnSpPr/>
      </xdr:nvCxnSpPr>
      <xdr:spPr>
        <a:xfrm>
          <a:off x="3987800" y="64637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88138</xdr:rowOff>
    </xdr:from>
    <xdr:to>
      <xdr:col>19</xdr:col>
      <xdr:colOff>187325</xdr:colOff>
      <xdr:row>37</xdr:row>
      <xdr:rowOff>120142</xdr:rowOff>
    </xdr:to>
    <xdr:cxnSp macro="">
      <xdr:nvCxnSpPr>
        <xdr:cNvPr id="67" name="直線コネクタ 66"/>
        <xdr:cNvCxnSpPr/>
      </xdr:nvCxnSpPr>
      <xdr:spPr>
        <a:xfrm>
          <a:off x="3098800" y="64317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88138</xdr:rowOff>
    </xdr:to>
    <xdr:cxnSp macro="">
      <xdr:nvCxnSpPr>
        <xdr:cNvPr id="70" name="直線コネクタ 69"/>
        <xdr:cNvCxnSpPr/>
      </xdr:nvCxnSpPr>
      <xdr:spPr>
        <a:xfrm>
          <a:off x="2209800" y="6413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80772</xdr:rowOff>
    </xdr:from>
    <xdr:to>
      <xdr:col>15</xdr:col>
      <xdr:colOff>149225</xdr:colOff>
      <xdr:row>37</xdr:row>
      <xdr:rowOff>10922</xdr:rowOff>
    </xdr:to>
    <xdr:sp macro="" textlink="">
      <xdr:nvSpPr>
        <xdr:cNvPr id="71" name="フローチャート: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5842</xdr:rowOff>
    </xdr:from>
    <xdr:to>
      <xdr:col>11</xdr:col>
      <xdr:colOff>9525</xdr:colOff>
      <xdr:row>37</xdr:row>
      <xdr:rowOff>69850</xdr:rowOff>
    </xdr:to>
    <xdr:cxnSp macro="">
      <xdr:nvCxnSpPr>
        <xdr:cNvPr id="73" name="直線コネクタ 72"/>
        <xdr:cNvCxnSpPr/>
      </xdr:nvCxnSpPr>
      <xdr:spPr>
        <a:xfrm>
          <a:off x="1320800" y="63494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83058</xdr:rowOff>
    </xdr:from>
    <xdr:to>
      <xdr:col>24</xdr:col>
      <xdr:colOff>76200</xdr:colOff>
      <xdr:row>38</xdr:row>
      <xdr:rowOff>13208</xdr:rowOff>
    </xdr:to>
    <xdr:sp macro="" textlink="">
      <xdr:nvSpPr>
        <xdr:cNvPr id="83" name="楕円 82"/>
        <xdr:cNvSpPr/>
      </xdr:nvSpPr>
      <xdr:spPr>
        <a:xfrm>
          <a:off x="4775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55135</xdr:rowOff>
    </xdr:from>
    <xdr:ext cx="762000" cy="259045"/>
    <xdr:sp macro="" textlink="">
      <xdr:nvSpPr>
        <xdr:cNvPr id="84" name="人件費該当値テキスト"/>
        <xdr:cNvSpPr txBox="1"/>
      </xdr:nvSpPr>
      <xdr:spPr>
        <a:xfrm>
          <a:off x="4914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69342</xdr:rowOff>
    </xdr:from>
    <xdr:to>
      <xdr:col>20</xdr:col>
      <xdr:colOff>38100</xdr:colOff>
      <xdr:row>37</xdr:row>
      <xdr:rowOff>170942</xdr:rowOff>
    </xdr:to>
    <xdr:sp macro="" textlink="">
      <xdr:nvSpPr>
        <xdr:cNvPr id="85" name="楕円 84"/>
        <xdr:cNvSpPr/>
      </xdr:nvSpPr>
      <xdr:spPr>
        <a:xfrm>
          <a:off x="3937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155719</xdr:rowOff>
    </xdr:from>
    <xdr:ext cx="736600" cy="259045"/>
    <xdr:sp macro="" textlink="">
      <xdr:nvSpPr>
        <xdr:cNvPr id="86" name="テキスト ボックス 85"/>
        <xdr:cNvSpPr txBox="1"/>
      </xdr:nvSpPr>
      <xdr:spPr>
        <a:xfrm>
          <a:off x="3606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37338</xdr:rowOff>
    </xdr:from>
    <xdr:to>
      <xdr:col>15</xdr:col>
      <xdr:colOff>149225</xdr:colOff>
      <xdr:row>37</xdr:row>
      <xdr:rowOff>138938</xdr:rowOff>
    </xdr:to>
    <xdr:sp macro="" textlink="">
      <xdr:nvSpPr>
        <xdr:cNvPr id="87" name="楕円 86"/>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88" name="テキスト ボックス 87"/>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89" name="楕円 88"/>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0" name="テキスト ボックス 89"/>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91" name="楕円 90"/>
        <xdr:cNvSpPr/>
      </xdr:nvSpPr>
      <xdr:spPr>
        <a:xfrm>
          <a:off x="1270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92" name="テキスト ボックス 91"/>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類似団体比</a:t>
          </a:r>
          <a:r>
            <a:rPr kumimoji="1" lang="en-US"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3.5</a:t>
          </a: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en-US"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前年度比</a:t>
          </a:r>
          <a:r>
            <a:rPr kumimoji="1" lang="en-US"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en-US"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0.4</a:t>
          </a:r>
          <a:endPar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a:ea typeface="ＭＳ Ｐゴシック" panose="020B0600070205080204" pitchFamily="50" charset="-128"/>
              <a:cs typeface="+mn-cs"/>
            </a:rPr>
            <a:t>　物件費全体では、</a:t>
          </a:r>
          <a:r>
            <a:rPr kumimoji="0"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廃棄物処理委託料、消防費に係る消防庁舎新築に係る備品購入費、旧小学校施設の解体工事費等により、</a:t>
          </a:r>
          <a:r>
            <a:rPr kumimoji="0"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29,211</a:t>
          </a:r>
          <a:r>
            <a:rPr kumimoji="0"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千円の増となったが、一般財源等の経常経費については、森林病害虫等駆除事業委託料、施設管理委託料の減により、</a:t>
          </a:r>
          <a:r>
            <a:rPr kumimoji="0" lang="en-US" altLang="ja-JP"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14,812</a:t>
          </a:r>
          <a:r>
            <a:rPr kumimoji="0" lang="ja-JP" altLang="en-US" sz="9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千円の減となったため、経常収支</a:t>
          </a: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比率は</a:t>
          </a:r>
          <a:r>
            <a:rPr kumimoji="1" lang="en-US"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0.4pt</a:t>
          </a: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の減</a:t>
          </a: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となった。</a:t>
          </a:r>
          <a:endParaRPr kumimoji="1" lang="en-US"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なお、類似団体に比べて例年約</a:t>
          </a:r>
          <a:r>
            <a:rPr kumimoji="1" lang="en-US"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3pt</a:t>
          </a:r>
          <a:r>
            <a:rPr kumimoji="1" lang="ja-JP"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低い要因としては、ごみ処理や消防業務を一部事務組合が担っていることによる。</a:t>
          </a:r>
          <a:endParaRPr kumimoji="1" lang="en-US" altLang="ja-JP" sz="10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75565</xdr:rowOff>
    </xdr:from>
    <xdr:to>
      <xdr:col>82</xdr:col>
      <xdr:colOff>107950</xdr:colOff>
      <xdr:row>14</xdr:row>
      <xdr:rowOff>98425</xdr:rowOff>
    </xdr:to>
    <xdr:cxnSp macro="">
      <xdr:nvCxnSpPr>
        <xdr:cNvPr id="121" name="直線コネクタ 120"/>
        <xdr:cNvCxnSpPr/>
      </xdr:nvCxnSpPr>
      <xdr:spPr>
        <a:xfrm flipV="1">
          <a:off x="15671800" y="247586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25417</xdr:rowOff>
    </xdr:from>
    <xdr:ext cx="762000" cy="259045"/>
    <xdr:sp macro="" textlink="">
      <xdr:nvSpPr>
        <xdr:cNvPr id="122" name="物件費平均値テキスト"/>
        <xdr:cNvSpPr txBox="1"/>
      </xdr:nvSpPr>
      <xdr:spPr>
        <a:xfrm>
          <a:off x="16598900" y="259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46990</xdr:rowOff>
    </xdr:from>
    <xdr:to>
      <xdr:col>78</xdr:col>
      <xdr:colOff>69850</xdr:colOff>
      <xdr:row>14</xdr:row>
      <xdr:rowOff>98425</xdr:rowOff>
    </xdr:to>
    <xdr:cxnSp macro="">
      <xdr:nvCxnSpPr>
        <xdr:cNvPr id="124" name="直線コネクタ 123"/>
        <xdr:cNvCxnSpPr/>
      </xdr:nvCxnSpPr>
      <xdr:spPr>
        <a:xfrm>
          <a:off x="14782800" y="24472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99712</xdr:rowOff>
    </xdr:from>
    <xdr:ext cx="736600" cy="259045"/>
    <xdr:sp macro="" textlink="">
      <xdr:nvSpPr>
        <xdr:cNvPr id="126" name="テキスト ボックス 125"/>
        <xdr:cNvSpPr txBox="1"/>
      </xdr:nvSpPr>
      <xdr:spPr>
        <a:xfrm>
          <a:off x="15290800" y="26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41275</xdr:rowOff>
    </xdr:from>
    <xdr:to>
      <xdr:col>73</xdr:col>
      <xdr:colOff>180975</xdr:colOff>
      <xdr:row>14</xdr:row>
      <xdr:rowOff>46990</xdr:rowOff>
    </xdr:to>
    <xdr:cxnSp macro="">
      <xdr:nvCxnSpPr>
        <xdr:cNvPr id="127" name="直線コネクタ 126"/>
        <xdr:cNvCxnSpPr/>
      </xdr:nvCxnSpPr>
      <xdr:spPr>
        <a:xfrm>
          <a:off x="13893800" y="24415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121920</xdr:rowOff>
    </xdr:from>
    <xdr:to>
      <xdr:col>74</xdr:col>
      <xdr:colOff>31750</xdr:colOff>
      <xdr:row>15</xdr:row>
      <xdr:rowOff>52070</xdr:rowOff>
    </xdr:to>
    <xdr:sp macro="" textlink="">
      <xdr:nvSpPr>
        <xdr:cNvPr id="128" name="フローチャート: 判断 127"/>
        <xdr:cNvSpPr/>
      </xdr:nvSpPr>
      <xdr:spPr>
        <a:xfrm>
          <a:off x="14732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36847</xdr:rowOff>
    </xdr:from>
    <xdr:ext cx="762000" cy="259045"/>
    <xdr:sp macro="" textlink="">
      <xdr:nvSpPr>
        <xdr:cNvPr id="129" name="テキスト ボックス 128"/>
        <xdr:cNvSpPr txBox="1"/>
      </xdr:nvSpPr>
      <xdr:spPr>
        <a:xfrm>
          <a:off x="14401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149860</xdr:rowOff>
    </xdr:from>
    <xdr:to>
      <xdr:col>69</xdr:col>
      <xdr:colOff>92075</xdr:colOff>
      <xdr:row>14</xdr:row>
      <xdr:rowOff>41275</xdr:rowOff>
    </xdr:to>
    <xdr:cxnSp macro="">
      <xdr:nvCxnSpPr>
        <xdr:cNvPr id="130" name="直線コネクタ 129"/>
        <xdr:cNvCxnSpPr/>
      </xdr:nvCxnSpPr>
      <xdr:spPr>
        <a:xfrm>
          <a:off x="13004800" y="237871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116205</xdr:rowOff>
    </xdr:from>
    <xdr:to>
      <xdr:col>69</xdr:col>
      <xdr:colOff>142875</xdr:colOff>
      <xdr:row>15</xdr:row>
      <xdr:rowOff>46355</xdr:rowOff>
    </xdr:to>
    <xdr:sp macro="" textlink="">
      <xdr:nvSpPr>
        <xdr:cNvPr id="131" name="フローチャート: 判断 130"/>
        <xdr:cNvSpPr/>
      </xdr:nvSpPr>
      <xdr:spPr>
        <a:xfrm>
          <a:off x="13843000" y="251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31132</xdr:rowOff>
    </xdr:from>
    <xdr:ext cx="762000" cy="259045"/>
    <xdr:sp macro="" textlink="">
      <xdr:nvSpPr>
        <xdr:cNvPr id="132" name="テキスト ボックス 131"/>
        <xdr:cNvSpPr txBox="1"/>
      </xdr:nvSpPr>
      <xdr:spPr>
        <a:xfrm>
          <a:off x="13512800" y="260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33" name="フローチャート: 判断 132"/>
        <xdr:cNvSpPr/>
      </xdr:nvSpPr>
      <xdr:spPr>
        <a:xfrm>
          <a:off x="12954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162577</xdr:rowOff>
    </xdr:from>
    <xdr:ext cx="762000" cy="259045"/>
    <xdr:sp macro="" textlink="">
      <xdr:nvSpPr>
        <xdr:cNvPr id="134" name="テキスト ボックス 133"/>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24765</xdr:rowOff>
    </xdr:from>
    <xdr:to>
      <xdr:col>82</xdr:col>
      <xdr:colOff>158750</xdr:colOff>
      <xdr:row>14</xdr:row>
      <xdr:rowOff>126365</xdr:rowOff>
    </xdr:to>
    <xdr:sp macro="" textlink="">
      <xdr:nvSpPr>
        <xdr:cNvPr id="140" name="楕円 139"/>
        <xdr:cNvSpPr/>
      </xdr:nvSpPr>
      <xdr:spPr>
        <a:xfrm>
          <a:off x="16459200" y="24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41292</xdr:rowOff>
    </xdr:from>
    <xdr:ext cx="762000" cy="259045"/>
    <xdr:sp macro="" textlink="">
      <xdr:nvSpPr>
        <xdr:cNvPr id="141" name="物件費該当値テキスト"/>
        <xdr:cNvSpPr txBox="1"/>
      </xdr:nvSpPr>
      <xdr:spPr>
        <a:xfrm>
          <a:off x="16598900" y="227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47625</xdr:rowOff>
    </xdr:from>
    <xdr:to>
      <xdr:col>78</xdr:col>
      <xdr:colOff>120650</xdr:colOff>
      <xdr:row>14</xdr:row>
      <xdr:rowOff>149225</xdr:rowOff>
    </xdr:to>
    <xdr:sp macro="" textlink="">
      <xdr:nvSpPr>
        <xdr:cNvPr id="142" name="楕円 141"/>
        <xdr:cNvSpPr/>
      </xdr:nvSpPr>
      <xdr:spPr>
        <a:xfrm>
          <a:off x="15621000" y="24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159402</xdr:rowOff>
    </xdr:from>
    <xdr:ext cx="736600" cy="259045"/>
    <xdr:sp macro="" textlink="">
      <xdr:nvSpPr>
        <xdr:cNvPr id="143" name="テキスト ボックス 142"/>
        <xdr:cNvSpPr txBox="1"/>
      </xdr:nvSpPr>
      <xdr:spPr>
        <a:xfrm>
          <a:off x="15290800" y="2216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167640</xdr:rowOff>
    </xdr:from>
    <xdr:to>
      <xdr:col>74</xdr:col>
      <xdr:colOff>31750</xdr:colOff>
      <xdr:row>14</xdr:row>
      <xdr:rowOff>97790</xdr:rowOff>
    </xdr:to>
    <xdr:sp macro="" textlink="">
      <xdr:nvSpPr>
        <xdr:cNvPr id="144" name="楕円 143"/>
        <xdr:cNvSpPr/>
      </xdr:nvSpPr>
      <xdr:spPr>
        <a:xfrm>
          <a:off x="14732000" y="239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107967</xdr:rowOff>
    </xdr:from>
    <xdr:ext cx="762000" cy="259045"/>
    <xdr:sp macro="" textlink="">
      <xdr:nvSpPr>
        <xdr:cNvPr id="145" name="テキスト ボックス 144"/>
        <xdr:cNvSpPr txBox="1"/>
      </xdr:nvSpPr>
      <xdr:spPr>
        <a:xfrm>
          <a:off x="14401800" y="21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161925</xdr:rowOff>
    </xdr:from>
    <xdr:to>
      <xdr:col>69</xdr:col>
      <xdr:colOff>142875</xdr:colOff>
      <xdr:row>14</xdr:row>
      <xdr:rowOff>92075</xdr:rowOff>
    </xdr:to>
    <xdr:sp macro="" textlink="">
      <xdr:nvSpPr>
        <xdr:cNvPr id="146" name="楕円 145"/>
        <xdr:cNvSpPr/>
      </xdr:nvSpPr>
      <xdr:spPr>
        <a:xfrm>
          <a:off x="13843000" y="23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102252</xdr:rowOff>
    </xdr:from>
    <xdr:ext cx="762000" cy="259045"/>
    <xdr:sp macro="" textlink="">
      <xdr:nvSpPr>
        <xdr:cNvPr id="147" name="テキスト ボックス 146"/>
        <xdr:cNvSpPr txBox="1"/>
      </xdr:nvSpPr>
      <xdr:spPr>
        <a:xfrm>
          <a:off x="13512800" y="215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99060</xdr:rowOff>
    </xdr:from>
    <xdr:to>
      <xdr:col>65</xdr:col>
      <xdr:colOff>53975</xdr:colOff>
      <xdr:row>14</xdr:row>
      <xdr:rowOff>29210</xdr:rowOff>
    </xdr:to>
    <xdr:sp macro="" textlink="">
      <xdr:nvSpPr>
        <xdr:cNvPr id="148" name="楕円 147"/>
        <xdr:cNvSpPr/>
      </xdr:nvSpPr>
      <xdr:spPr>
        <a:xfrm>
          <a:off x="12954000" y="232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39387</xdr:rowOff>
    </xdr:from>
    <xdr:ext cx="762000" cy="259045"/>
    <xdr:sp macro="" textlink="">
      <xdr:nvSpPr>
        <xdr:cNvPr id="149" name="テキスト ボックス 148"/>
        <xdr:cNvSpPr txBox="1"/>
      </xdr:nvSpPr>
      <xdr:spPr>
        <a:xfrm>
          <a:off x="12623800" y="209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扶助費全体としては、</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介護給付費、臨時福祉給付金事業費等の増により、民生費における扶助費が</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36,912</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千円の</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なった。</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扶助費に係る経常経費についても、民生費における扶助費の増に伴い</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21,982</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千円の増となり、経常収支比率の分子である一般財源等の経常経費についても、</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13,997</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千円の増となったため、経常収支</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比率は前年度から</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0.5pt</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107950</xdr:rowOff>
    </xdr:to>
    <xdr:cxnSp macro="">
      <xdr:nvCxnSpPr>
        <xdr:cNvPr id="182" name="直線コネクタ 181"/>
        <xdr:cNvCxnSpPr/>
      </xdr:nvCxnSpPr>
      <xdr:spPr>
        <a:xfrm>
          <a:off x="3987800" y="94424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83" name="扶助費平均値テキスト"/>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xdr:rowOff>
    </xdr:from>
    <xdr:to>
      <xdr:col>19</xdr:col>
      <xdr:colOff>187325</xdr:colOff>
      <xdr:row>55</xdr:row>
      <xdr:rowOff>69850</xdr:rowOff>
    </xdr:to>
    <xdr:cxnSp macro="">
      <xdr:nvCxnSpPr>
        <xdr:cNvPr id="185" name="直線コネクタ 184"/>
        <xdr:cNvCxnSpPr/>
      </xdr:nvCxnSpPr>
      <xdr:spPr>
        <a:xfrm flipV="1">
          <a:off x="3098800" y="9442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87" name="テキスト ボックス 186"/>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50800</xdr:rowOff>
    </xdr:from>
    <xdr:to>
      <xdr:col>15</xdr:col>
      <xdr:colOff>98425</xdr:colOff>
      <xdr:row>55</xdr:row>
      <xdr:rowOff>69850</xdr:rowOff>
    </xdr:to>
    <xdr:cxnSp macro="">
      <xdr:nvCxnSpPr>
        <xdr:cNvPr id="188" name="直線コネクタ 187"/>
        <xdr:cNvCxnSpPr/>
      </xdr:nvCxnSpPr>
      <xdr:spPr>
        <a:xfrm>
          <a:off x="2209800" y="9480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95250</xdr:rowOff>
    </xdr:from>
    <xdr:to>
      <xdr:col>15</xdr:col>
      <xdr:colOff>149225</xdr:colOff>
      <xdr:row>55</xdr:row>
      <xdr:rowOff>25400</xdr:rowOff>
    </xdr:to>
    <xdr:sp macro="" textlink="">
      <xdr:nvSpPr>
        <xdr:cNvPr id="189" name="フローチャート: 判断 188"/>
        <xdr:cNvSpPr/>
      </xdr:nvSpPr>
      <xdr:spPr>
        <a:xfrm>
          <a:off x="3048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190" name="テキスト ボックス 189"/>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107950</xdr:rowOff>
    </xdr:from>
    <xdr:to>
      <xdr:col>11</xdr:col>
      <xdr:colOff>9525</xdr:colOff>
      <xdr:row>55</xdr:row>
      <xdr:rowOff>50800</xdr:rowOff>
    </xdr:to>
    <xdr:cxnSp macro="">
      <xdr:nvCxnSpPr>
        <xdr:cNvPr id="191" name="直線コネクタ 190"/>
        <xdr:cNvCxnSpPr/>
      </xdr:nvCxnSpPr>
      <xdr:spPr>
        <a:xfrm>
          <a:off x="1320800" y="93662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57150</xdr:rowOff>
    </xdr:from>
    <xdr:to>
      <xdr:col>11</xdr:col>
      <xdr:colOff>60325</xdr:colOff>
      <xdr:row>54</xdr:row>
      <xdr:rowOff>158750</xdr:rowOff>
    </xdr:to>
    <xdr:sp macro="" textlink="">
      <xdr:nvSpPr>
        <xdr:cNvPr id="192" name="フローチャート: 判断 191"/>
        <xdr:cNvSpPr/>
      </xdr:nvSpPr>
      <xdr:spPr>
        <a:xfrm>
          <a:off x="2159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168927</xdr:rowOff>
    </xdr:from>
    <xdr:ext cx="762000" cy="259045"/>
    <xdr:sp macro="" textlink="">
      <xdr:nvSpPr>
        <xdr:cNvPr id="193" name="テキスト ボックス 192"/>
        <xdr:cNvSpPr txBox="1"/>
      </xdr:nvSpPr>
      <xdr:spPr>
        <a:xfrm>
          <a:off x="1828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194" name="フローチャート: 判断 193"/>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195" name="テキスト ボックス 194"/>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1" name="楕円 200"/>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2"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133350</xdr:rowOff>
    </xdr:from>
    <xdr:to>
      <xdr:col>20</xdr:col>
      <xdr:colOff>38100</xdr:colOff>
      <xdr:row>55</xdr:row>
      <xdr:rowOff>63500</xdr:rowOff>
    </xdr:to>
    <xdr:sp macro="" textlink="">
      <xdr:nvSpPr>
        <xdr:cNvPr id="203" name="楕円 202"/>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73677</xdr:rowOff>
    </xdr:from>
    <xdr:ext cx="736600" cy="259045"/>
    <xdr:sp macro="" textlink="">
      <xdr:nvSpPr>
        <xdr:cNvPr id="204" name="テキスト ボックス 203"/>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5" name="楕円 204"/>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206" name="テキスト ボックス 20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0</xdr:rowOff>
    </xdr:from>
    <xdr:to>
      <xdr:col>11</xdr:col>
      <xdr:colOff>60325</xdr:colOff>
      <xdr:row>55</xdr:row>
      <xdr:rowOff>101600</xdr:rowOff>
    </xdr:to>
    <xdr:sp macro="" textlink="">
      <xdr:nvSpPr>
        <xdr:cNvPr id="207" name="楕円 206"/>
        <xdr:cNvSpPr/>
      </xdr:nvSpPr>
      <xdr:spPr>
        <a:xfrm>
          <a:off x="2159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86377</xdr:rowOff>
    </xdr:from>
    <xdr:ext cx="762000" cy="259045"/>
    <xdr:sp macro="" textlink="">
      <xdr:nvSpPr>
        <xdr:cNvPr id="208" name="テキスト ボックス 207"/>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57150</xdr:rowOff>
    </xdr:from>
    <xdr:to>
      <xdr:col>6</xdr:col>
      <xdr:colOff>171450</xdr:colOff>
      <xdr:row>54</xdr:row>
      <xdr:rowOff>158750</xdr:rowOff>
    </xdr:to>
    <xdr:sp macro="" textlink="">
      <xdr:nvSpPr>
        <xdr:cNvPr id="209" name="楕円 208"/>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143527</xdr:rowOff>
    </xdr:from>
    <xdr:ext cx="762000" cy="259045"/>
    <xdr:sp macro="" textlink="">
      <xdr:nvSpPr>
        <xdr:cNvPr id="210" name="テキスト ボックス 209"/>
        <xdr:cNvSpPr txBox="1"/>
      </xdr:nvSpPr>
      <xdr:spPr>
        <a:xfrm>
          <a:off x="939800" y="940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類似団体比</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前年度比</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0.8</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維持補修費のうち、経常的なものは</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15,731</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千円の</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減</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となった。</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庁舎の外部塗装や農道・林道の維持補修、小学校体育館の屋根修繕</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等の</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一般財源による</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経常経費が</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23,957</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千円の</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減となったことによるもので</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経常収支</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比率は</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0.8pt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の減</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となった。</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19558</xdr:rowOff>
    </xdr:from>
    <xdr:to>
      <xdr:col>82</xdr:col>
      <xdr:colOff>107950</xdr:colOff>
      <xdr:row>57</xdr:row>
      <xdr:rowOff>56134</xdr:rowOff>
    </xdr:to>
    <xdr:cxnSp macro="">
      <xdr:nvCxnSpPr>
        <xdr:cNvPr id="240" name="直線コネクタ 239"/>
        <xdr:cNvCxnSpPr/>
      </xdr:nvCxnSpPr>
      <xdr:spPr>
        <a:xfrm flipV="1">
          <a:off x="15671800" y="979220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14986</xdr:rowOff>
    </xdr:from>
    <xdr:to>
      <xdr:col>78</xdr:col>
      <xdr:colOff>69850</xdr:colOff>
      <xdr:row>57</xdr:row>
      <xdr:rowOff>56134</xdr:rowOff>
    </xdr:to>
    <xdr:cxnSp macro="">
      <xdr:nvCxnSpPr>
        <xdr:cNvPr id="243" name="直線コネクタ 242"/>
        <xdr:cNvCxnSpPr/>
      </xdr:nvCxnSpPr>
      <xdr:spPr>
        <a:xfrm>
          <a:off x="14782800" y="97876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5" name="テキスト ボックス 244"/>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10414</xdr:rowOff>
    </xdr:from>
    <xdr:to>
      <xdr:col>73</xdr:col>
      <xdr:colOff>180975</xdr:colOff>
      <xdr:row>57</xdr:row>
      <xdr:rowOff>14986</xdr:rowOff>
    </xdr:to>
    <xdr:cxnSp macro="">
      <xdr:nvCxnSpPr>
        <xdr:cNvPr id="246" name="直線コネクタ 245"/>
        <xdr:cNvCxnSpPr/>
      </xdr:nvCxnSpPr>
      <xdr:spPr>
        <a:xfrm>
          <a:off x="13893800" y="97830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44196</xdr:rowOff>
    </xdr:from>
    <xdr:to>
      <xdr:col>74</xdr:col>
      <xdr:colOff>31750</xdr:colOff>
      <xdr:row>56</xdr:row>
      <xdr:rowOff>145796</xdr:rowOff>
    </xdr:to>
    <xdr:sp macro="" textlink="">
      <xdr:nvSpPr>
        <xdr:cNvPr id="247" name="フローチャート: 判断 246"/>
        <xdr:cNvSpPr/>
      </xdr:nvSpPr>
      <xdr:spPr>
        <a:xfrm>
          <a:off x="14732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155973</xdr:rowOff>
    </xdr:from>
    <xdr:ext cx="762000" cy="259045"/>
    <xdr:sp macro="" textlink="">
      <xdr:nvSpPr>
        <xdr:cNvPr id="248" name="テキスト ボックス 247"/>
        <xdr:cNvSpPr txBox="1"/>
      </xdr:nvSpPr>
      <xdr:spPr>
        <a:xfrm>
          <a:off x="14401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10414</xdr:rowOff>
    </xdr:from>
    <xdr:to>
      <xdr:col>69</xdr:col>
      <xdr:colOff>92075</xdr:colOff>
      <xdr:row>57</xdr:row>
      <xdr:rowOff>14986</xdr:rowOff>
    </xdr:to>
    <xdr:cxnSp macro="">
      <xdr:nvCxnSpPr>
        <xdr:cNvPr id="249" name="直線コネクタ 248"/>
        <xdr:cNvCxnSpPr/>
      </xdr:nvCxnSpPr>
      <xdr:spPr>
        <a:xfrm flipV="1">
          <a:off x="13004800" y="97830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0" name="フローチャート: 判断 249"/>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1" name="テキスト ボックス 250"/>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2" name="フローチャート: 判断 251"/>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3" name="テキスト ボックス 252"/>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59" name="楕円 258"/>
        <xdr:cNvSpPr/>
      </xdr:nvSpPr>
      <xdr:spPr>
        <a:xfrm>
          <a:off x="164592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156735</xdr:rowOff>
    </xdr:from>
    <xdr:ext cx="762000" cy="259045"/>
    <xdr:sp macro="" textlink="">
      <xdr:nvSpPr>
        <xdr:cNvPr id="260" name="その他該当値テキスト"/>
        <xdr:cNvSpPr txBox="1"/>
      </xdr:nvSpPr>
      <xdr:spPr>
        <a:xfrm>
          <a:off x="16598900" y="958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5334</xdr:rowOff>
    </xdr:from>
    <xdr:to>
      <xdr:col>78</xdr:col>
      <xdr:colOff>120650</xdr:colOff>
      <xdr:row>57</xdr:row>
      <xdr:rowOff>106934</xdr:rowOff>
    </xdr:to>
    <xdr:sp macro="" textlink="">
      <xdr:nvSpPr>
        <xdr:cNvPr id="261" name="楕円 260"/>
        <xdr:cNvSpPr/>
      </xdr:nvSpPr>
      <xdr:spPr>
        <a:xfrm>
          <a:off x="15621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91711</xdr:rowOff>
    </xdr:from>
    <xdr:ext cx="736600" cy="259045"/>
    <xdr:sp macro="" textlink="">
      <xdr:nvSpPr>
        <xdr:cNvPr id="262" name="テキスト ボックス 261"/>
        <xdr:cNvSpPr txBox="1"/>
      </xdr:nvSpPr>
      <xdr:spPr>
        <a:xfrm>
          <a:off x="15290800" y="9864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135636</xdr:rowOff>
    </xdr:from>
    <xdr:to>
      <xdr:col>74</xdr:col>
      <xdr:colOff>31750</xdr:colOff>
      <xdr:row>57</xdr:row>
      <xdr:rowOff>65786</xdr:rowOff>
    </xdr:to>
    <xdr:sp macro="" textlink="">
      <xdr:nvSpPr>
        <xdr:cNvPr id="263" name="楕円 262"/>
        <xdr:cNvSpPr/>
      </xdr:nvSpPr>
      <xdr:spPr>
        <a:xfrm>
          <a:off x="14732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50563</xdr:rowOff>
    </xdr:from>
    <xdr:ext cx="762000" cy="259045"/>
    <xdr:sp macro="" textlink="">
      <xdr:nvSpPr>
        <xdr:cNvPr id="264" name="テキスト ボックス 263"/>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131064</xdr:rowOff>
    </xdr:from>
    <xdr:to>
      <xdr:col>69</xdr:col>
      <xdr:colOff>142875</xdr:colOff>
      <xdr:row>57</xdr:row>
      <xdr:rowOff>61214</xdr:rowOff>
    </xdr:to>
    <xdr:sp macro="" textlink="">
      <xdr:nvSpPr>
        <xdr:cNvPr id="265" name="楕円 264"/>
        <xdr:cNvSpPr/>
      </xdr:nvSpPr>
      <xdr:spPr>
        <a:xfrm>
          <a:off x="13843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45991</xdr:rowOff>
    </xdr:from>
    <xdr:ext cx="762000" cy="259045"/>
    <xdr:sp macro="" textlink="">
      <xdr:nvSpPr>
        <xdr:cNvPr id="266" name="テキスト ボックス 265"/>
        <xdr:cNvSpPr txBox="1"/>
      </xdr:nvSpPr>
      <xdr:spPr>
        <a:xfrm>
          <a:off x="13512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135636</xdr:rowOff>
    </xdr:from>
    <xdr:to>
      <xdr:col>65</xdr:col>
      <xdr:colOff>53975</xdr:colOff>
      <xdr:row>57</xdr:row>
      <xdr:rowOff>65786</xdr:rowOff>
    </xdr:to>
    <xdr:sp macro="" textlink="">
      <xdr:nvSpPr>
        <xdr:cNvPr id="267" name="楕円 266"/>
        <xdr:cNvSpPr/>
      </xdr:nvSpPr>
      <xdr:spPr>
        <a:xfrm>
          <a:off x="12954000" y="973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50563</xdr:rowOff>
    </xdr:from>
    <xdr:ext cx="762000" cy="259045"/>
    <xdr:sp macro="" textlink="">
      <xdr:nvSpPr>
        <xdr:cNvPr id="268" name="テキスト ボックス 267"/>
        <xdr:cNvSpPr txBox="1"/>
      </xdr:nvSpPr>
      <xdr:spPr>
        <a:xfrm>
          <a:off x="12623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類似団体比</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2.6</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前年度比</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0.2</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一部事務組合への負担金（△</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9,284</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千円）等の減により、一般財源による経常経費</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は</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8,149</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千円の</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減</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り</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経常収支</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比率は</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0.2pt</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の減</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となった。</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67564</xdr:rowOff>
    </xdr:from>
    <xdr:to>
      <xdr:col>82</xdr:col>
      <xdr:colOff>107950</xdr:colOff>
      <xdr:row>36</xdr:row>
      <xdr:rowOff>76708</xdr:rowOff>
    </xdr:to>
    <xdr:cxnSp macro="">
      <xdr:nvCxnSpPr>
        <xdr:cNvPr id="298" name="直線コネクタ 297"/>
        <xdr:cNvCxnSpPr/>
      </xdr:nvCxnSpPr>
      <xdr:spPr>
        <a:xfrm flipV="1">
          <a:off x="15671800" y="62397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299" name="補助費等平均値テキスト"/>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76708</xdr:rowOff>
    </xdr:to>
    <xdr:cxnSp macro="">
      <xdr:nvCxnSpPr>
        <xdr:cNvPr id="301" name="直線コネクタ 300"/>
        <xdr:cNvCxnSpPr/>
      </xdr:nvCxnSpPr>
      <xdr:spPr>
        <a:xfrm>
          <a:off x="14782800" y="62123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49276</xdr:rowOff>
    </xdr:to>
    <xdr:cxnSp macro="">
      <xdr:nvCxnSpPr>
        <xdr:cNvPr id="304" name="直線コネクタ 303"/>
        <xdr:cNvCxnSpPr/>
      </xdr:nvCxnSpPr>
      <xdr:spPr>
        <a:xfrm flipV="1">
          <a:off x="13893800" y="6212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05" name="フローチャート: 判断 304"/>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06" name="テキスト ボックス 305"/>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152146</xdr:rowOff>
    </xdr:from>
    <xdr:to>
      <xdr:col>69</xdr:col>
      <xdr:colOff>92075</xdr:colOff>
      <xdr:row>36</xdr:row>
      <xdr:rowOff>49276</xdr:rowOff>
    </xdr:to>
    <xdr:cxnSp macro="">
      <xdr:nvCxnSpPr>
        <xdr:cNvPr id="307" name="直線コネクタ 306"/>
        <xdr:cNvCxnSpPr/>
      </xdr:nvCxnSpPr>
      <xdr:spPr>
        <a:xfrm>
          <a:off x="13004800" y="615289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08" name="フローチャート: 判断 307"/>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167149</xdr:rowOff>
    </xdr:from>
    <xdr:ext cx="762000" cy="259045"/>
    <xdr:sp macro="" textlink="">
      <xdr:nvSpPr>
        <xdr:cNvPr id="309" name="テキスト ボックス 308"/>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0" name="フローチャート: 判断 309"/>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1" name="テキスト ボックス 310"/>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17" name="楕円 316"/>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18"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25908</xdr:rowOff>
    </xdr:from>
    <xdr:to>
      <xdr:col>78</xdr:col>
      <xdr:colOff>120650</xdr:colOff>
      <xdr:row>36</xdr:row>
      <xdr:rowOff>127508</xdr:rowOff>
    </xdr:to>
    <xdr:sp macro="" textlink="">
      <xdr:nvSpPr>
        <xdr:cNvPr id="319" name="楕円 318"/>
        <xdr:cNvSpPr/>
      </xdr:nvSpPr>
      <xdr:spPr>
        <a:xfrm>
          <a:off x="15621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20" name="テキスト ボックス 319"/>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21" name="楕円 320"/>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22" name="テキスト ボックス 321"/>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169926</xdr:rowOff>
    </xdr:from>
    <xdr:to>
      <xdr:col>69</xdr:col>
      <xdr:colOff>142875</xdr:colOff>
      <xdr:row>36</xdr:row>
      <xdr:rowOff>100076</xdr:rowOff>
    </xdr:to>
    <xdr:sp macro="" textlink="">
      <xdr:nvSpPr>
        <xdr:cNvPr id="323" name="楕円 322"/>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110253</xdr:rowOff>
    </xdr:from>
    <xdr:ext cx="762000" cy="259045"/>
    <xdr:sp macro="" textlink="">
      <xdr:nvSpPr>
        <xdr:cNvPr id="324" name="テキスト ボックス 323"/>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25" name="楕円 324"/>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6" name="テキスト ボックス 325"/>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過疎対策事業債利子、臨時財政対策債の減があったものの、</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過疎対策事業債</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元金の増により、公債費全体で</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45,829</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千円の増となったため</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、前年度比</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2pt</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の増</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となった。</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公債費に係る経常収支比率が増加傾向にあるため</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、計画的な事業の実施を図りながら、安定した財政運営に努めていく。</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120142</xdr:rowOff>
    </xdr:from>
    <xdr:to>
      <xdr:col>24</xdr:col>
      <xdr:colOff>25400</xdr:colOff>
      <xdr:row>78</xdr:row>
      <xdr:rowOff>40132</xdr:rowOff>
    </xdr:to>
    <xdr:cxnSp macro="">
      <xdr:nvCxnSpPr>
        <xdr:cNvPr id="356" name="直線コネクタ 355"/>
        <xdr:cNvCxnSpPr/>
      </xdr:nvCxnSpPr>
      <xdr:spPr>
        <a:xfrm>
          <a:off x="3987800" y="13321792"/>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57"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120142</xdr:rowOff>
    </xdr:from>
    <xdr:to>
      <xdr:col>19</xdr:col>
      <xdr:colOff>187325</xdr:colOff>
      <xdr:row>78</xdr:row>
      <xdr:rowOff>3556</xdr:rowOff>
    </xdr:to>
    <xdr:cxnSp macro="">
      <xdr:nvCxnSpPr>
        <xdr:cNvPr id="359" name="直線コネクタ 358"/>
        <xdr:cNvCxnSpPr/>
      </xdr:nvCxnSpPr>
      <xdr:spPr>
        <a:xfrm flipV="1">
          <a:off x="3098800" y="133217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61" name="テキスト ボックス 360"/>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133858</xdr:rowOff>
    </xdr:from>
    <xdr:to>
      <xdr:col>15</xdr:col>
      <xdr:colOff>98425</xdr:colOff>
      <xdr:row>78</xdr:row>
      <xdr:rowOff>3556</xdr:rowOff>
    </xdr:to>
    <xdr:cxnSp macro="">
      <xdr:nvCxnSpPr>
        <xdr:cNvPr id="362" name="直線コネクタ 361"/>
        <xdr:cNvCxnSpPr/>
      </xdr:nvCxnSpPr>
      <xdr:spPr>
        <a:xfrm>
          <a:off x="2209800" y="133355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160782</xdr:rowOff>
    </xdr:from>
    <xdr:to>
      <xdr:col>15</xdr:col>
      <xdr:colOff>149225</xdr:colOff>
      <xdr:row>78</xdr:row>
      <xdr:rowOff>90932</xdr:rowOff>
    </xdr:to>
    <xdr:sp macro="" textlink="">
      <xdr:nvSpPr>
        <xdr:cNvPr id="363" name="フローチャート: 判断 362"/>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64" name="テキスト ボックス 363"/>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133858</xdr:rowOff>
    </xdr:from>
    <xdr:to>
      <xdr:col>11</xdr:col>
      <xdr:colOff>9525</xdr:colOff>
      <xdr:row>77</xdr:row>
      <xdr:rowOff>170435</xdr:rowOff>
    </xdr:to>
    <xdr:cxnSp macro="">
      <xdr:nvCxnSpPr>
        <xdr:cNvPr id="365" name="直線コネクタ 364"/>
        <xdr:cNvCxnSpPr/>
      </xdr:nvCxnSpPr>
      <xdr:spPr>
        <a:xfrm flipV="1">
          <a:off x="1320800" y="133355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25908</xdr:rowOff>
    </xdr:from>
    <xdr:to>
      <xdr:col>11</xdr:col>
      <xdr:colOff>60325</xdr:colOff>
      <xdr:row>78</xdr:row>
      <xdr:rowOff>127508</xdr:rowOff>
    </xdr:to>
    <xdr:sp macro="" textlink="">
      <xdr:nvSpPr>
        <xdr:cNvPr id="366" name="フローチャート: 判断 365"/>
        <xdr:cNvSpPr/>
      </xdr:nvSpPr>
      <xdr:spPr>
        <a:xfrm>
          <a:off x="2159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67" name="テキスト ボックス 366"/>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68" name="フローチャート: 判断 367"/>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69" name="テキスト ボックス 368"/>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160782</xdr:rowOff>
    </xdr:from>
    <xdr:to>
      <xdr:col>24</xdr:col>
      <xdr:colOff>76200</xdr:colOff>
      <xdr:row>78</xdr:row>
      <xdr:rowOff>90932</xdr:rowOff>
    </xdr:to>
    <xdr:sp macro="" textlink="">
      <xdr:nvSpPr>
        <xdr:cNvPr id="375" name="楕円 374"/>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132859</xdr:rowOff>
    </xdr:from>
    <xdr:ext cx="762000" cy="259045"/>
    <xdr:sp macro="" textlink="">
      <xdr:nvSpPr>
        <xdr:cNvPr id="376" name="公債費該当値テキスト"/>
        <xdr:cNvSpPr txBox="1"/>
      </xdr:nvSpPr>
      <xdr:spPr>
        <a:xfrm>
          <a:off x="4914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69342</xdr:rowOff>
    </xdr:from>
    <xdr:to>
      <xdr:col>20</xdr:col>
      <xdr:colOff>38100</xdr:colOff>
      <xdr:row>77</xdr:row>
      <xdr:rowOff>170942</xdr:rowOff>
    </xdr:to>
    <xdr:sp macro="" textlink="">
      <xdr:nvSpPr>
        <xdr:cNvPr id="377" name="楕円 376"/>
        <xdr:cNvSpPr/>
      </xdr:nvSpPr>
      <xdr:spPr>
        <a:xfrm>
          <a:off x="3937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78" name="テキスト ボックス 377"/>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124206</xdr:rowOff>
    </xdr:from>
    <xdr:to>
      <xdr:col>15</xdr:col>
      <xdr:colOff>149225</xdr:colOff>
      <xdr:row>78</xdr:row>
      <xdr:rowOff>54356</xdr:rowOff>
    </xdr:to>
    <xdr:sp macro="" textlink="">
      <xdr:nvSpPr>
        <xdr:cNvPr id="379" name="楕円 378"/>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64533</xdr:rowOff>
    </xdr:from>
    <xdr:ext cx="762000" cy="259045"/>
    <xdr:sp macro="" textlink="">
      <xdr:nvSpPr>
        <xdr:cNvPr id="380" name="テキスト ボックス 379"/>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83058</xdr:rowOff>
    </xdr:from>
    <xdr:to>
      <xdr:col>11</xdr:col>
      <xdr:colOff>60325</xdr:colOff>
      <xdr:row>78</xdr:row>
      <xdr:rowOff>13208</xdr:rowOff>
    </xdr:to>
    <xdr:sp macro="" textlink="">
      <xdr:nvSpPr>
        <xdr:cNvPr id="381" name="楕円 380"/>
        <xdr:cNvSpPr/>
      </xdr:nvSpPr>
      <xdr:spPr>
        <a:xfrm>
          <a:off x="2159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23385</xdr:rowOff>
    </xdr:from>
    <xdr:ext cx="762000" cy="259045"/>
    <xdr:sp macro="" textlink="">
      <xdr:nvSpPr>
        <xdr:cNvPr id="382" name="テキスト ボックス 381"/>
        <xdr:cNvSpPr txBox="1"/>
      </xdr:nvSpPr>
      <xdr:spPr>
        <a:xfrm>
          <a:off x="1828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119635</xdr:rowOff>
    </xdr:from>
    <xdr:to>
      <xdr:col>6</xdr:col>
      <xdr:colOff>171450</xdr:colOff>
      <xdr:row>78</xdr:row>
      <xdr:rowOff>49785</xdr:rowOff>
    </xdr:to>
    <xdr:sp macro="" textlink="">
      <xdr:nvSpPr>
        <xdr:cNvPr id="383" name="楕円 382"/>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59962</xdr:rowOff>
    </xdr:from>
    <xdr:ext cx="762000" cy="259045"/>
    <xdr:sp macro="" textlink="">
      <xdr:nvSpPr>
        <xdr:cNvPr id="384" name="テキスト ボックス 383"/>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類似団体比</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4.6</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前年度比</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0.6</a:t>
          </a:r>
          <a:endParaRPr kumimoji="0" lang="ja-JP"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前年度と比べ人件費、扶助費が増となっているが、物件費、補助費等、その他において減となる額が上回ったため、公債費以外の項目で</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0.6pt</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の減</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と</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なった。</a:t>
          </a:r>
          <a:endPar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原因としては、</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物件費や維持補修費、補助費等における一般財源</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等</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による経常経費</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a:t>
          </a:r>
          <a:r>
            <a:rPr kumimoji="1"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46,918</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千円の減となったこと</a:t>
          </a:r>
          <a:r>
            <a:rPr kumimoji="0"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によ</a:t>
          </a:r>
          <a:r>
            <a:rPr kumimoji="0"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るものである。</a:t>
          </a:r>
          <a:endParaRPr kumimoji="0" lang="en-US"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今回増加した扶助費は、</a:t>
          </a:r>
          <a:r>
            <a:rPr kumimoji="1"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高齢化率の上昇</a:t>
          </a:r>
          <a:r>
            <a:rPr kumimoji="1"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や</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各年のトレンドにより増減しやすいもので</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あ</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るため</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、総合戦略等に基づいた事業の見直し等を通し、</a:t>
          </a:r>
          <a:r>
            <a:rPr kumimoji="1" lang="ja-JP" altLang="en-US"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町財政全体の</a:t>
          </a:r>
          <a:r>
            <a:rPr kumimoji="1" lang="ja-JP" altLang="ja-JP" sz="105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費用の抑制に努めていく。</a:t>
          </a:r>
          <a:endParaRPr kumimoji="0" lang="ja-JP" altLang="ja-JP" sz="12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46990</xdr:rowOff>
    </xdr:from>
    <xdr:to>
      <xdr:col>82</xdr:col>
      <xdr:colOff>107950</xdr:colOff>
      <xdr:row>75</xdr:row>
      <xdr:rowOff>74422</xdr:rowOff>
    </xdr:to>
    <xdr:cxnSp macro="">
      <xdr:nvCxnSpPr>
        <xdr:cNvPr id="415" name="直線コネクタ 414"/>
        <xdr:cNvCxnSpPr/>
      </xdr:nvCxnSpPr>
      <xdr:spPr>
        <a:xfrm flipV="1">
          <a:off x="15671800" y="129057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7129</xdr:rowOff>
    </xdr:from>
    <xdr:ext cx="762000" cy="259045"/>
    <xdr:sp macro="" textlink="">
      <xdr:nvSpPr>
        <xdr:cNvPr id="416" name="公債費以外平均値テキスト"/>
        <xdr:cNvSpPr txBox="1"/>
      </xdr:nvSpPr>
      <xdr:spPr>
        <a:xfrm>
          <a:off x="16598900" y="13037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108712</xdr:rowOff>
    </xdr:from>
    <xdr:to>
      <xdr:col>78</xdr:col>
      <xdr:colOff>69850</xdr:colOff>
      <xdr:row>75</xdr:row>
      <xdr:rowOff>74422</xdr:rowOff>
    </xdr:to>
    <xdr:cxnSp macro="">
      <xdr:nvCxnSpPr>
        <xdr:cNvPr id="418" name="直線コネクタ 417"/>
        <xdr:cNvCxnSpPr/>
      </xdr:nvCxnSpPr>
      <xdr:spPr>
        <a:xfrm>
          <a:off x="14782800" y="1279601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66564</xdr:rowOff>
    </xdr:from>
    <xdr:ext cx="736600" cy="259045"/>
    <xdr:sp macro="" textlink="">
      <xdr:nvSpPr>
        <xdr:cNvPr id="420" name="テキスト ボックス 419"/>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85852</xdr:rowOff>
    </xdr:from>
    <xdr:to>
      <xdr:col>73</xdr:col>
      <xdr:colOff>180975</xdr:colOff>
      <xdr:row>74</xdr:row>
      <xdr:rowOff>108712</xdr:rowOff>
    </xdr:to>
    <xdr:cxnSp macro="">
      <xdr:nvCxnSpPr>
        <xdr:cNvPr id="421" name="直線コネクタ 420"/>
        <xdr:cNvCxnSpPr/>
      </xdr:nvCxnSpPr>
      <xdr:spPr>
        <a:xfrm>
          <a:off x="13893800" y="127731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39624</xdr:rowOff>
    </xdr:from>
    <xdr:to>
      <xdr:col>74</xdr:col>
      <xdr:colOff>31750</xdr:colOff>
      <xdr:row>74</xdr:row>
      <xdr:rowOff>141224</xdr:rowOff>
    </xdr:to>
    <xdr:sp macro="" textlink="">
      <xdr:nvSpPr>
        <xdr:cNvPr id="422" name="フローチャート: 判断 421"/>
        <xdr:cNvSpPr/>
      </xdr:nvSpPr>
      <xdr:spPr>
        <a:xfrm>
          <a:off x="14732000" y="1272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151401</xdr:rowOff>
    </xdr:from>
    <xdr:ext cx="762000" cy="259045"/>
    <xdr:sp macro="" textlink="">
      <xdr:nvSpPr>
        <xdr:cNvPr id="423" name="テキスト ボックス 422"/>
        <xdr:cNvSpPr txBox="1"/>
      </xdr:nvSpPr>
      <xdr:spPr>
        <a:xfrm>
          <a:off x="14401800" y="12495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51562</xdr:rowOff>
    </xdr:from>
    <xdr:to>
      <xdr:col>69</xdr:col>
      <xdr:colOff>92075</xdr:colOff>
      <xdr:row>74</xdr:row>
      <xdr:rowOff>85852</xdr:rowOff>
    </xdr:to>
    <xdr:cxnSp macro="">
      <xdr:nvCxnSpPr>
        <xdr:cNvPr id="424" name="直線コネクタ 423"/>
        <xdr:cNvCxnSpPr/>
      </xdr:nvCxnSpPr>
      <xdr:spPr>
        <a:xfrm>
          <a:off x="13004800" y="12567412"/>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62484</xdr:rowOff>
    </xdr:from>
    <xdr:to>
      <xdr:col>69</xdr:col>
      <xdr:colOff>142875</xdr:colOff>
      <xdr:row>74</xdr:row>
      <xdr:rowOff>164084</xdr:rowOff>
    </xdr:to>
    <xdr:sp macro="" textlink="">
      <xdr:nvSpPr>
        <xdr:cNvPr id="425" name="フローチャート: 判断 424"/>
        <xdr:cNvSpPr/>
      </xdr:nvSpPr>
      <xdr:spPr>
        <a:xfrm>
          <a:off x="13843000" y="127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148861</xdr:rowOff>
    </xdr:from>
    <xdr:ext cx="762000" cy="259045"/>
    <xdr:sp macro="" textlink="">
      <xdr:nvSpPr>
        <xdr:cNvPr id="426" name="テキスト ボックス 425"/>
        <xdr:cNvSpPr txBox="1"/>
      </xdr:nvSpPr>
      <xdr:spPr>
        <a:xfrm>
          <a:off x="13512800" y="1283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124206</xdr:rowOff>
    </xdr:from>
    <xdr:to>
      <xdr:col>65</xdr:col>
      <xdr:colOff>53975</xdr:colOff>
      <xdr:row>74</xdr:row>
      <xdr:rowOff>54356</xdr:rowOff>
    </xdr:to>
    <xdr:sp macro="" textlink="">
      <xdr:nvSpPr>
        <xdr:cNvPr id="427" name="フローチャート: 判断 426"/>
        <xdr:cNvSpPr/>
      </xdr:nvSpPr>
      <xdr:spPr>
        <a:xfrm>
          <a:off x="12954000" y="12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39133</xdr:rowOff>
    </xdr:from>
    <xdr:ext cx="762000" cy="259045"/>
    <xdr:sp macro="" textlink="">
      <xdr:nvSpPr>
        <xdr:cNvPr id="428" name="テキスト ボックス 427"/>
        <xdr:cNvSpPr txBox="1"/>
      </xdr:nvSpPr>
      <xdr:spPr>
        <a:xfrm>
          <a:off x="12623800" y="1272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167640</xdr:rowOff>
    </xdr:from>
    <xdr:to>
      <xdr:col>82</xdr:col>
      <xdr:colOff>158750</xdr:colOff>
      <xdr:row>75</xdr:row>
      <xdr:rowOff>97790</xdr:rowOff>
    </xdr:to>
    <xdr:sp macro="" textlink="">
      <xdr:nvSpPr>
        <xdr:cNvPr id="434" name="楕円 433"/>
        <xdr:cNvSpPr/>
      </xdr:nvSpPr>
      <xdr:spPr>
        <a:xfrm>
          <a:off x="164592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12717</xdr:rowOff>
    </xdr:from>
    <xdr:ext cx="762000" cy="259045"/>
    <xdr:sp macro="" textlink="">
      <xdr:nvSpPr>
        <xdr:cNvPr id="435" name="公債費以外該当値テキスト"/>
        <xdr:cNvSpPr txBox="1"/>
      </xdr:nvSpPr>
      <xdr:spPr>
        <a:xfrm>
          <a:off x="165989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23622</xdr:rowOff>
    </xdr:from>
    <xdr:to>
      <xdr:col>78</xdr:col>
      <xdr:colOff>120650</xdr:colOff>
      <xdr:row>75</xdr:row>
      <xdr:rowOff>125222</xdr:rowOff>
    </xdr:to>
    <xdr:sp macro="" textlink="">
      <xdr:nvSpPr>
        <xdr:cNvPr id="436" name="楕円 435"/>
        <xdr:cNvSpPr/>
      </xdr:nvSpPr>
      <xdr:spPr>
        <a:xfrm>
          <a:off x="156210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135399</xdr:rowOff>
    </xdr:from>
    <xdr:ext cx="736600" cy="259045"/>
    <xdr:sp macro="" textlink="">
      <xdr:nvSpPr>
        <xdr:cNvPr id="437" name="テキスト ボックス 436"/>
        <xdr:cNvSpPr txBox="1"/>
      </xdr:nvSpPr>
      <xdr:spPr>
        <a:xfrm>
          <a:off x="15290800" y="12651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57912</xdr:rowOff>
    </xdr:from>
    <xdr:to>
      <xdr:col>74</xdr:col>
      <xdr:colOff>31750</xdr:colOff>
      <xdr:row>74</xdr:row>
      <xdr:rowOff>159512</xdr:rowOff>
    </xdr:to>
    <xdr:sp macro="" textlink="">
      <xdr:nvSpPr>
        <xdr:cNvPr id="438" name="楕円 437"/>
        <xdr:cNvSpPr/>
      </xdr:nvSpPr>
      <xdr:spPr>
        <a:xfrm>
          <a:off x="14732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144289</xdr:rowOff>
    </xdr:from>
    <xdr:ext cx="762000" cy="259045"/>
    <xdr:sp macro="" textlink="">
      <xdr:nvSpPr>
        <xdr:cNvPr id="439" name="テキスト ボックス 438"/>
        <xdr:cNvSpPr txBox="1"/>
      </xdr:nvSpPr>
      <xdr:spPr>
        <a:xfrm>
          <a:off x="14401800" y="12831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35052</xdr:rowOff>
    </xdr:from>
    <xdr:to>
      <xdr:col>69</xdr:col>
      <xdr:colOff>142875</xdr:colOff>
      <xdr:row>74</xdr:row>
      <xdr:rowOff>136652</xdr:rowOff>
    </xdr:to>
    <xdr:sp macro="" textlink="">
      <xdr:nvSpPr>
        <xdr:cNvPr id="440" name="楕円 439"/>
        <xdr:cNvSpPr/>
      </xdr:nvSpPr>
      <xdr:spPr>
        <a:xfrm>
          <a:off x="13843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146829</xdr:rowOff>
    </xdr:from>
    <xdr:ext cx="762000" cy="259045"/>
    <xdr:sp macro="" textlink="">
      <xdr:nvSpPr>
        <xdr:cNvPr id="441" name="テキスト ボックス 440"/>
        <xdr:cNvSpPr txBox="1"/>
      </xdr:nvSpPr>
      <xdr:spPr>
        <a:xfrm>
          <a:off x="13512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762</xdr:rowOff>
    </xdr:from>
    <xdr:to>
      <xdr:col>65</xdr:col>
      <xdr:colOff>53975</xdr:colOff>
      <xdr:row>73</xdr:row>
      <xdr:rowOff>102362</xdr:rowOff>
    </xdr:to>
    <xdr:sp macro="" textlink="">
      <xdr:nvSpPr>
        <xdr:cNvPr id="442" name="楕円 441"/>
        <xdr:cNvSpPr/>
      </xdr:nvSpPr>
      <xdr:spPr>
        <a:xfrm>
          <a:off x="12954000" y="1251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112539</xdr:rowOff>
    </xdr:from>
    <xdr:ext cx="762000" cy="259045"/>
    <xdr:sp macro="" textlink="">
      <xdr:nvSpPr>
        <xdr:cNvPr id="443" name="テキスト ボックス 442"/>
        <xdr:cNvSpPr txBox="1"/>
      </xdr:nvSpPr>
      <xdr:spPr>
        <a:xfrm>
          <a:off x="12623800" y="1228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岩手県住田町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25422</xdr:rowOff>
    </xdr:from>
    <xdr:to>
      <xdr:col>29</xdr:col>
      <xdr:colOff>127000</xdr:colOff>
      <xdr:row>15</xdr:row>
      <xdr:rowOff>129518</xdr:rowOff>
    </xdr:to>
    <xdr:cxnSp macro="">
      <xdr:nvCxnSpPr>
        <xdr:cNvPr id="48" name="直線コネクタ 47"/>
        <xdr:cNvCxnSpPr/>
      </xdr:nvCxnSpPr>
      <xdr:spPr bwMode="auto">
        <a:xfrm flipV="1">
          <a:off x="5003800" y="2644797"/>
          <a:ext cx="647700" cy="104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134490</xdr:rowOff>
    </xdr:from>
    <xdr:ext cx="762000" cy="259045"/>
    <xdr:sp macro="" textlink="">
      <xdr:nvSpPr>
        <xdr:cNvPr id="49" name="人口1人当たり決算額の推移平均値テキスト130"/>
        <xdr:cNvSpPr txBox="1"/>
      </xdr:nvSpPr>
      <xdr:spPr>
        <a:xfrm>
          <a:off x="5740400" y="309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129518</xdr:rowOff>
    </xdr:from>
    <xdr:to>
      <xdr:col>26</xdr:col>
      <xdr:colOff>50800</xdr:colOff>
      <xdr:row>15</xdr:row>
      <xdr:rowOff>158532</xdr:rowOff>
    </xdr:to>
    <xdr:cxnSp macro="">
      <xdr:nvCxnSpPr>
        <xdr:cNvPr id="51" name="直線コネクタ 50"/>
        <xdr:cNvCxnSpPr/>
      </xdr:nvCxnSpPr>
      <xdr:spPr bwMode="auto">
        <a:xfrm flipV="1">
          <a:off x="4305300" y="2748893"/>
          <a:ext cx="698500" cy="29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82862</xdr:rowOff>
    </xdr:from>
    <xdr:ext cx="736600" cy="259045"/>
    <xdr:sp macro="" textlink="">
      <xdr:nvSpPr>
        <xdr:cNvPr id="53" name="テキスト ボックス 52"/>
        <xdr:cNvSpPr txBox="1"/>
      </xdr:nvSpPr>
      <xdr:spPr>
        <a:xfrm>
          <a:off x="4622800" y="3216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158532</xdr:rowOff>
    </xdr:from>
    <xdr:to>
      <xdr:col>22</xdr:col>
      <xdr:colOff>114300</xdr:colOff>
      <xdr:row>16</xdr:row>
      <xdr:rowOff>64102</xdr:rowOff>
    </xdr:to>
    <xdr:cxnSp macro="">
      <xdr:nvCxnSpPr>
        <xdr:cNvPr id="54" name="直線コネクタ 53"/>
        <xdr:cNvCxnSpPr/>
      </xdr:nvCxnSpPr>
      <xdr:spPr bwMode="auto">
        <a:xfrm flipV="1">
          <a:off x="3606800" y="2777907"/>
          <a:ext cx="698500" cy="77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18349</xdr:rowOff>
    </xdr:from>
    <xdr:to>
      <xdr:col>22</xdr:col>
      <xdr:colOff>165100</xdr:colOff>
      <xdr:row>16</xdr:row>
      <xdr:rowOff>119949</xdr:rowOff>
    </xdr:to>
    <xdr:sp macro="" textlink="">
      <xdr:nvSpPr>
        <xdr:cNvPr id="55" name="フローチャート: 判断 54"/>
        <xdr:cNvSpPr/>
      </xdr:nvSpPr>
      <xdr:spPr bwMode="auto">
        <a:xfrm>
          <a:off x="4254500" y="28091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104726</xdr:rowOff>
    </xdr:from>
    <xdr:ext cx="762000" cy="259045"/>
    <xdr:sp macro="" textlink="">
      <xdr:nvSpPr>
        <xdr:cNvPr id="56" name="テキスト ボックス 55"/>
        <xdr:cNvSpPr txBox="1"/>
      </xdr:nvSpPr>
      <xdr:spPr>
        <a:xfrm>
          <a:off x="3924300" y="2895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64102</xdr:rowOff>
    </xdr:from>
    <xdr:to>
      <xdr:col>18</xdr:col>
      <xdr:colOff>177800</xdr:colOff>
      <xdr:row>16</xdr:row>
      <xdr:rowOff>140801</xdr:rowOff>
    </xdr:to>
    <xdr:cxnSp macro="">
      <xdr:nvCxnSpPr>
        <xdr:cNvPr id="57" name="直線コネクタ 56"/>
        <xdr:cNvCxnSpPr/>
      </xdr:nvCxnSpPr>
      <xdr:spPr bwMode="auto">
        <a:xfrm flipV="1">
          <a:off x="2908300" y="2854927"/>
          <a:ext cx="698500" cy="76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150781</xdr:rowOff>
    </xdr:from>
    <xdr:to>
      <xdr:col>19</xdr:col>
      <xdr:colOff>38100</xdr:colOff>
      <xdr:row>16</xdr:row>
      <xdr:rowOff>80931</xdr:rowOff>
    </xdr:to>
    <xdr:sp macro="" textlink="">
      <xdr:nvSpPr>
        <xdr:cNvPr id="58" name="フローチャート: 判断 57"/>
        <xdr:cNvSpPr/>
      </xdr:nvSpPr>
      <xdr:spPr bwMode="auto">
        <a:xfrm>
          <a:off x="3556000" y="2770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91108</xdr:rowOff>
    </xdr:from>
    <xdr:ext cx="762000" cy="259045"/>
    <xdr:sp macro="" textlink="">
      <xdr:nvSpPr>
        <xdr:cNvPr id="59" name="テキスト ボックス 58"/>
        <xdr:cNvSpPr txBox="1"/>
      </xdr:nvSpPr>
      <xdr:spPr>
        <a:xfrm>
          <a:off x="3225800" y="253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48954</xdr:rowOff>
    </xdr:from>
    <xdr:to>
      <xdr:col>15</xdr:col>
      <xdr:colOff>101600</xdr:colOff>
      <xdr:row>16</xdr:row>
      <xdr:rowOff>150554</xdr:rowOff>
    </xdr:to>
    <xdr:sp macro="" textlink="">
      <xdr:nvSpPr>
        <xdr:cNvPr id="60" name="フローチャート: 判断 59"/>
        <xdr:cNvSpPr/>
      </xdr:nvSpPr>
      <xdr:spPr bwMode="auto">
        <a:xfrm>
          <a:off x="2857500" y="2839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160731</xdr:rowOff>
    </xdr:from>
    <xdr:ext cx="762000" cy="259045"/>
    <xdr:sp macro="" textlink="">
      <xdr:nvSpPr>
        <xdr:cNvPr id="61" name="テキスト ボックス 60"/>
        <xdr:cNvSpPr txBox="1"/>
      </xdr:nvSpPr>
      <xdr:spPr>
        <a:xfrm>
          <a:off x="2527300" y="260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146072</xdr:rowOff>
    </xdr:from>
    <xdr:to>
      <xdr:col>29</xdr:col>
      <xdr:colOff>177800</xdr:colOff>
      <xdr:row>15</xdr:row>
      <xdr:rowOff>76222</xdr:rowOff>
    </xdr:to>
    <xdr:sp macro="" textlink="">
      <xdr:nvSpPr>
        <xdr:cNvPr id="67" name="楕円 66"/>
        <xdr:cNvSpPr/>
      </xdr:nvSpPr>
      <xdr:spPr bwMode="auto">
        <a:xfrm>
          <a:off x="5600700" y="25939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162599</xdr:rowOff>
    </xdr:from>
    <xdr:ext cx="762000" cy="259045"/>
    <xdr:sp macro="" textlink="">
      <xdr:nvSpPr>
        <xdr:cNvPr id="68" name="人口1人当たり決算額の推移該当値テキスト130"/>
        <xdr:cNvSpPr txBox="1"/>
      </xdr:nvSpPr>
      <xdr:spPr>
        <a:xfrm>
          <a:off x="5740400" y="243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78718</xdr:rowOff>
    </xdr:from>
    <xdr:to>
      <xdr:col>26</xdr:col>
      <xdr:colOff>101600</xdr:colOff>
      <xdr:row>16</xdr:row>
      <xdr:rowOff>8868</xdr:rowOff>
    </xdr:to>
    <xdr:sp macro="" textlink="">
      <xdr:nvSpPr>
        <xdr:cNvPr id="69" name="楕円 68"/>
        <xdr:cNvSpPr/>
      </xdr:nvSpPr>
      <xdr:spPr bwMode="auto">
        <a:xfrm>
          <a:off x="4953000" y="2698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19045</xdr:rowOff>
    </xdr:from>
    <xdr:ext cx="736600" cy="259045"/>
    <xdr:sp macro="" textlink="">
      <xdr:nvSpPr>
        <xdr:cNvPr id="70" name="テキスト ボックス 69"/>
        <xdr:cNvSpPr txBox="1"/>
      </xdr:nvSpPr>
      <xdr:spPr>
        <a:xfrm>
          <a:off x="4622800" y="2466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107732</xdr:rowOff>
    </xdr:from>
    <xdr:to>
      <xdr:col>22</xdr:col>
      <xdr:colOff>165100</xdr:colOff>
      <xdr:row>16</xdr:row>
      <xdr:rowOff>37882</xdr:rowOff>
    </xdr:to>
    <xdr:sp macro="" textlink="">
      <xdr:nvSpPr>
        <xdr:cNvPr id="71" name="楕円 70"/>
        <xdr:cNvSpPr/>
      </xdr:nvSpPr>
      <xdr:spPr bwMode="auto">
        <a:xfrm>
          <a:off x="4254500" y="2727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48059</xdr:rowOff>
    </xdr:from>
    <xdr:ext cx="762000" cy="259045"/>
    <xdr:sp macro="" textlink="">
      <xdr:nvSpPr>
        <xdr:cNvPr id="72" name="テキスト ボックス 71"/>
        <xdr:cNvSpPr txBox="1"/>
      </xdr:nvSpPr>
      <xdr:spPr>
        <a:xfrm>
          <a:off x="3924300" y="2495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13302</xdr:rowOff>
    </xdr:from>
    <xdr:to>
      <xdr:col>19</xdr:col>
      <xdr:colOff>38100</xdr:colOff>
      <xdr:row>16</xdr:row>
      <xdr:rowOff>114902</xdr:rowOff>
    </xdr:to>
    <xdr:sp macro="" textlink="">
      <xdr:nvSpPr>
        <xdr:cNvPr id="73" name="楕円 72"/>
        <xdr:cNvSpPr/>
      </xdr:nvSpPr>
      <xdr:spPr bwMode="auto">
        <a:xfrm>
          <a:off x="3556000" y="28041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99679</xdr:rowOff>
    </xdr:from>
    <xdr:ext cx="762000" cy="259045"/>
    <xdr:sp macro="" textlink="">
      <xdr:nvSpPr>
        <xdr:cNvPr id="74" name="テキスト ボックス 73"/>
        <xdr:cNvSpPr txBox="1"/>
      </xdr:nvSpPr>
      <xdr:spPr>
        <a:xfrm>
          <a:off x="3225800" y="289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90001</xdr:rowOff>
    </xdr:from>
    <xdr:to>
      <xdr:col>15</xdr:col>
      <xdr:colOff>101600</xdr:colOff>
      <xdr:row>17</xdr:row>
      <xdr:rowOff>20151</xdr:rowOff>
    </xdr:to>
    <xdr:sp macro="" textlink="">
      <xdr:nvSpPr>
        <xdr:cNvPr id="75" name="楕円 74"/>
        <xdr:cNvSpPr/>
      </xdr:nvSpPr>
      <xdr:spPr bwMode="auto">
        <a:xfrm>
          <a:off x="2857500" y="2880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4928</xdr:rowOff>
    </xdr:from>
    <xdr:ext cx="762000" cy="259045"/>
    <xdr:sp macro="" textlink="">
      <xdr:nvSpPr>
        <xdr:cNvPr id="76" name="テキスト ボックス 75"/>
        <xdr:cNvSpPr txBox="1"/>
      </xdr:nvSpPr>
      <xdr:spPr>
        <a:xfrm>
          <a:off x="2527300" y="2967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237711</xdr:rowOff>
    </xdr:from>
    <xdr:to>
      <xdr:col>29</xdr:col>
      <xdr:colOff>127000</xdr:colOff>
      <xdr:row>35</xdr:row>
      <xdr:rowOff>323893</xdr:rowOff>
    </xdr:to>
    <xdr:cxnSp macro="">
      <xdr:nvCxnSpPr>
        <xdr:cNvPr id="108" name="直線コネクタ 107"/>
        <xdr:cNvCxnSpPr/>
      </xdr:nvCxnSpPr>
      <xdr:spPr bwMode="auto">
        <a:xfrm flipV="1">
          <a:off x="5003800" y="6848061"/>
          <a:ext cx="647700" cy="86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222488</xdr:rowOff>
    </xdr:from>
    <xdr:ext cx="762000" cy="259045"/>
    <xdr:sp macro="" textlink="">
      <xdr:nvSpPr>
        <xdr:cNvPr id="109" name="人口1人当たり決算額の推移平均値テキスト445"/>
        <xdr:cNvSpPr txBox="1"/>
      </xdr:nvSpPr>
      <xdr:spPr>
        <a:xfrm>
          <a:off x="5740400" y="6832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169931</xdr:rowOff>
    </xdr:from>
    <xdr:to>
      <xdr:col>26</xdr:col>
      <xdr:colOff>50800</xdr:colOff>
      <xdr:row>35</xdr:row>
      <xdr:rowOff>323893</xdr:rowOff>
    </xdr:to>
    <xdr:cxnSp macro="">
      <xdr:nvCxnSpPr>
        <xdr:cNvPr id="111" name="直線コネクタ 110"/>
        <xdr:cNvCxnSpPr/>
      </xdr:nvCxnSpPr>
      <xdr:spPr bwMode="auto">
        <a:xfrm>
          <a:off x="4305300" y="6780281"/>
          <a:ext cx="698500" cy="153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9783</xdr:rowOff>
    </xdr:from>
    <xdr:ext cx="736600" cy="259045"/>
    <xdr:sp macro="" textlink="">
      <xdr:nvSpPr>
        <xdr:cNvPr id="113" name="テキスト ボックス 112"/>
        <xdr:cNvSpPr txBox="1"/>
      </xdr:nvSpPr>
      <xdr:spPr>
        <a:xfrm>
          <a:off x="4622800" y="6620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169931</xdr:rowOff>
    </xdr:from>
    <xdr:to>
      <xdr:col>22</xdr:col>
      <xdr:colOff>114300</xdr:colOff>
      <xdr:row>35</xdr:row>
      <xdr:rowOff>315801</xdr:rowOff>
    </xdr:to>
    <xdr:cxnSp macro="">
      <xdr:nvCxnSpPr>
        <xdr:cNvPr id="114" name="直線コネクタ 113"/>
        <xdr:cNvCxnSpPr/>
      </xdr:nvCxnSpPr>
      <xdr:spPr bwMode="auto">
        <a:xfrm flipV="1">
          <a:off x="3606800" y="6780281"/>
          <a:ext cx="698500" cy="145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20558</xdr:rowOff>
    </xdr:from>
    <xdr:to>
      <xdr:col>22</xdr:col>
      <xdr:colOff>165100</xdr:colOff>
      <xdr:row>35</xdr:row>
      <xdr:rowOff>122158</xdr:rowOff>
    </xdr:to>
    <xdr:sp macro="" textlink="">
      <xdr:nvSpPr>
        <xdr:cNvPr id="115" name="フローチャート: 判断 114"/>
        <xdr:cNvSpPr/>
      </xdr:nvSpPr>
      <xdr:spPr bwMode="auto">
        <a:xfrm>
          <a:off x="4254500" y="6630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132336</xdr:rowOff>
    </xdr:from>
    <xdr:ext cx="762000" cy="259045"/>
    <xdr:sp macro="" textlink="">
      <xdr:nvSpPr>
        <xdr:cNvPr id="116" name="テキスト ボックス 115"/>
        <xdr:cNvSpPr txBox="1"/>
      </xdr:nvSpPr>
      <xdr:spPr>
        <a:xfrm>
          <a:off x="3924300" y="6399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186870</xdr:rowOff>
    </xdr:from>
    <xdr:to>
      <xdr:col>18</xdr:col>
      <xdr:colOff>177800</xdr:colOff>
      <xdr:row>35</xdr:row>
      <xdr:rowOff>315801</xdr:rowOff>
    </xdr:to>
    <xdr:cxnSp macro="">
      <xdr:nvCxnSpPr>
        <xdr:cNvPr id="117" name="直線コネクタ 116"/>
        <xdr:cNvCxnSpPr/>
      </xdr:nvCxnSpPr>
      <xdr:spPr bwMode="auto">
        <a:xfrm>
          <a:off x="2908300" y="6797220"/>
          <a:ext cx="698500" cy="128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325031</xdr:rowOff>
    </xdr:from>
    <xdr:to>
      <xdr:col>19</xdr:col>
      <xdr:colOff>38100</xdr:colOff>
      <xdr:row>35</xdr:row>
      <xdr:rowOff>83731</xdr:rowOff>
    </xdr:to>
    <xdr:sp macro="" textlink="">
      <xdr:nvSpPr>
        <xdr:cNvPr id="118" name="フローチャート: 判断 117"/>
        <xdr:cNvSpPr/>
      </xdr:nvSpPr>
      <xdr:spPr bwMode="auto">
        <a:xfrm>
          <a:off x="3556000" y="6592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93908</xdr:rowOff>
    </xdr:from>
    <xdr:ext cx="762000" cy="259045"/>
    <xdr:sp macro="" textlink="">
      <xdr:nvSpPr>
        <xdr:cNvPr id="119" name="テキスト ボックス 118"/>
        <xdr:cNvSpPr txBox="1"/>
      </xdr:nvSpPr>
      <xdr:spPr>
        <a:xfrm>
          <a:off x="3225800" y="636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258394</xdr:rowOff>
    </xdr:from>
    <xdr:to>
      <xdr:col>15</xdr:col>
      <xdr:colOff>101600</xdr:colOff>
      <xdr:row>35</xdr:row>
      <xdr:rowOff>17094</xdr:rowOff>
    </xdr:to>
    <xdr:sp macro="" textlink="">
      <xdr:nvSpPr>
        <xdr:cNvPr id="120" name="フローチャート: 判断 119"/>
        <xdr:cNvSpPr/>
      </xdr:nvSpPr>
      <xdr:spPr bwMode="auto">
        <a:xfrm>
          <a:off x="2857500" y="6525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27271</xdr:rowOff>
    </xdr:from>
    <xdr:ext cx="762000" cy="259045"/>
    <xdr:sp macro="" textlink="">
      <xdr:nvSpPr>
        <xdr:cNvPr id="121" name="テキスト ボックス 120"/>
        <xdr:cNvSpPr txBox="1"/>
      </xdr:nvSpPr>
      <xdr:spPr>
        <a:xfrm>
          <a:off x="2527300" y="6294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186911</xdr:rowOff>
    </xdr:from>
    <xdr:to>
      <xdr:col>29</xdr:col>
      <xdr:colOff>177800</xdr:colOff>
      <xdr:row>35</xdr:row>
      <xdr:rowOff>288511</xdr:rowOff>
    </xdr:to>
    <xdr:sp macro="" textlink="">
      <xdr:nvSpPr>
        <xdr:cNvPr id="127" name="楕円 126"/>
        <xdr:cNvSpPr/>
      </xdr:nvSpPr>
      <xdr:spPr bwMode="auto">
        <a:xfrm>
          <a:off x="5600700" y="6797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31988</xdr:rowOff>
    </xdr:from>
    <xdr:ext cx="762000" cy="259045"/>
    <xdr:sp macro="" textlink="">
      <xdr:nvSpPr>
        <xdr:cNvPr id="128" name="人口1人当たり決算額の推移該当値テキスト445"/>
        <xdr:cNvSpPr txBox="1"/>
      </xdr:nvSpPr>
      <xdr:spPr>
        <a:xfrm>
          <a:off x="5740400" y="664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273093</xdr:rowOff>
    </xdr:from>
    <xdr:to>
      <xdr:col>26</xdr:col>
      <xdr:colOff>101600</xdr:colOff>
      <xdr:row>36</xdr:row>
      <xdr:rowOff>31793</xdr:rowOff>
    </xdr:to>
    <xdr:sp macro="" textlink="">
      <xdr:nvSpPr>
        <xdr:cNvPr id="129" name="楕円 128"/>
        <xdr:cNvSpPr/>
      </xdr:nvSpPr>
      <xdr:spPr bwMode="auto">
        <a:xfrm>
          <a:off x="4953000" y="6883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16570</xdr:rowOff>
    </xdr:from>
    <xdr:ext cx="736600" cy="259045"/>
    <xdr:sp macro="" textlink="">
      <xdr:nvSpPr>
        <xdr:cNvPr id="130" name="テキスト ボックス 129"/>
        <xdr:cNvSpPr txBox="1"/>
      </xdr:nvSpPr>
      <xdr:spPr>
        <a:xfrm>
          <a:off x="4622800" y="696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119131</xdr:rowOff>
    </xdr:from>
    <xdr:to>
      <xdr:col>22</xdr:col>
      <xdr:colOff>165100</xdr:colOff>
      <xdr:row>35</xdr:row>
      <xdr:rowOff>220731</xdr:rowOff>
    </xdr:to>
    <xdr:sp macro="" textlink="">
      <xdr:nvSpPr>
        <xdr:cNvPr id="131" name="楕円 130"/>
        <xdr:cNvSpPr/>
      </xdr:nvSpPr>
      <xdr:spPr bwMode="auto">
        <a:xfrm>
          <a:off x="4254500" y="67294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205508</xdr:rowOff>
    </xdr:from>
    <xdr:ext cx="762000" cy="259045"/>
    <xdr:sp macro="" textlink="">
      <xdr:nvSpPr>
        <xdr:cNvPr id="132" name="テキスト ボックス 131"/>
        <xdr:cNvSpPr txBox="1"/>
      </xdr:nvSpPr>
      <xdr:spPr>
        <a:xfrm>
          <a:off x="3924300" y="681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265001</xdr:rowOff>
    </xdr:from>
    <xdr:to>
      <xdr:col>19</xdr:col>
      <xdr:colOff>38100</xdr:colOff>
      <xdr:row>36</xdr:row>
      <xdr:rowOff>23701</xdr:rowOff>
    </xdr:to>
    <xdr:sp macro="" textlink="">
      <xdr:nvSpPr>
        <xdr:cNvPr id="133" name="楕円 132"/>
        <xdr:cNvSpPr/>
      </xdr:nvSpPr>
      <xdr:spPr bwMode="auto">
        <a:xfrm>
          <a:off x="3556000" y="6875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8478</xdr:rowOff>
    </xdr:from>
    <xdr:ext cx="762000" cy="259045"/>
    <xdr:sp macro="" textlink="">
      <xdr:nvSpPr>
        <xdr:cNvPr id="134" name="テキスト ボックス 133"/>
        <xdr:cNvSpPr txBox="1"/>
      </xdr:nvSpPr>
      <xdr:spPr>
        <a:xfrm>
          <a:off x="3225800" y="6961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136070</xdr:rowOff>
    </xdr:from>
    <xdr:to>
      <xdr:col>15</xdr:col>
      <xdr:colOff>101600</xdr:colOff>
      <xdr:row>35</xdr:row>
      <xdr:rowOff>237670</xdr:rowOff>
    </xdr:to>
    <xdr:sp macro="" textlink="">
      <xdr:nvSpPr>
        <xdr:cNvPr id="135" name="楕円 134"/>
        <xdr:cNvSpPr/>
      </xdr:nvSpPr>
      <xdr:spPr bwMode="auto">
        <a:xfrm>
          <a:off x="2857500" y="6746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222447</xdr:rowOff>
    </xdr:from>
    <xdr:ext cx="762000" cy="259045"/>
    <xdr:sp macro="" textlink="">
      <xdr:nvSpPr>
        <xdr:cNvPr id="136" name="テキスト ボックス 135"/>
        <xdr:cNvSpPr txBox="1"/>
      </xdr:nvSpPr>
      <xdr:spPr>
        <a:xfrm>
          <a:off x="2527300" y="683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岩手県住田町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5,652
5,567
334.84
5,156,746
4,861,544
246,784
3,066,292
6,686,682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44107</xdr:rowOff>
    </xdr:from>
    <xdr:to>
      <xdr:col>24</xdr:col>
      <xdr:colOff>63500</xdr:colOff>
      <xdr:row>34</xdr:row>
      <xdr:rowOff>111773</xdr:rowOff>
    </xdr:to>
    <xdr:cxnSp macro="">
      <xdr:nvCxnSpPr>
        <xdr:cNvPr id="61" name="直線コネクタ 60"/>
        <xdr:cNvCxnSpPr/>
      </xdr:nvCxnSpPr>
      <xdr:spPr>
        <a:xfrm flipV="1">
          <a:off x="3797300" y="5873407"/>
          <a:ext cx="838200" cy="6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49725</xdr:rowOff>
    </xdr:from>
    <xdr:ext cx="599010" cy="259045"/>
    <xdr:sp macro="" textlink="">
      <xdr:nvSpPr>
        <xdr:cNvPr id="62" name="人件費平均値テキスト"/>
        <xdr:cNvSpPr txBox="1"/>
      </xdr:nvSpPr>
      <xdr:spPr>
        <a:xfrm>
          <a:off x="4686300" y="6221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111773</xdr:rowOff>
    </xdr:from>
    <xdr:to>
      <xdr:col>19</xdr:col>
      <xdr:colOff>177800</xdr:colOff>
      <xdr:row>34</xdr:row>
      <xdr:rowOff>138024</xdr:rowOff>
    </xdr:to>
    <xdr:cxnSp macro="">
      <xdr:nvCxnSpPr>
        <xdr:cNvPr id="64" name="直線コネクタ 63"/>
        <xdr:cNvCxnSpPr/>
      </xdr:nvCxnSpPr>
      <xdr:spPr>
        <a:xfrm flipV="1">
          <a:off x="2908300" y="5941073"/>
          <a:ext cx="889000" cy="26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159118</xdr:rowOff>
    </xdr:from>
    <xdr:ext cx="599010" cy="259045"/>
    <xdr:sp macro="" textlink="">
      <xdr:nvSpPr>
        <xdr:cNvPr id="66" name="テキスト ボックス 65"/>
        <xdr:cNvSpPr txBox="1"/>
      </xdr:nvSpPr>
      <xdr:spPr>
        <a:xfrm>
          <a:off x="3497795" y="633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138024</xdr:rowOff>
    </xdr:from>
    <xdr:to>
      <xdr:col>15</xdr:col>
      <xdr:colOff>50800</xdr:colOff>
      <xdr:row>35</xdr:row>
      <xdr:rowOff>24028</xdr:rowOff>
    </xdr:to>
    <xdr:cxnSp macro="">
      <xdr:nvCxnSpPr>
        <xdr:cNvPr id="67" name="直線コネクタ 66"/>
        <xdr:cNvCxnSpPr/>
      </xdr:nvCxnSpPr>
      <xdr:spPr>
        <a:xfrm flipV="1">
          <a:off x="2019300" y="5967324"/>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42418</xdr:rowOff>
    </xdr:from>
    <xdr:to>
      <xdr:col>15</xdr:col>
      <xdr:colOff>101600</xdr:colOff>
      <xdr:row>35</xdr:row>
      <xdr:rowOff>144018</xdr:rowOff>
    </xdr:to>
    <xdr:sp macro="" textlink="">
      <xdr:nvSpPr>
        <xdr:cNvPr id="68" name="フローチャート: 判断 67"/>
        <xdr:cNvSpPr/>
      </xdr:nvSpPr>
      <xdr:spPr>
        <a:xfrm>
          <a:off x="2857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135145</xdr:rowOff>
    </xdr:from>
    <xdr:ext cx="599010" cy="259045"/>
    <xdr:sp macro="" textlink="">
      <xdr:nvSpPr>
        <xdr:cNvPr id="69" name="テキスト ボックス 68"/>
        <xdr:cNvSpPr txBox="1"/>
      </xdr:nvSpPr>
      <xdr:spPr>
        <a:xfrm>
          <a:off x="2608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24028</xdr:rowOff>
    </xdr:from>
    <xdr:to>
      <xdr:col>10</xdr:col>
      <xdr:colOff>114300</xdr:colOff>
      <xdr:row>35</xdr:row>
      <xdr:rowOff>68476</xdr:rowOff>
    </xdr:to>
    <xdr:cxnSp macro="">
      <xdr:nvCxnSpPr>
        <xdr:cNvPr id="70" name="直線コネクタ 69"/>
        <xdr:cNvCxnSpPr/>
      </xdr:nvCxnSpPr>
      <xdr:spPr>
        <a:xfrm flipV="1">
          <a:off x="1130300" y="6024778"/>
          <a:ext cx="889000" cy="4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7496</xdr:rowOff>
    </xdr:from>
    <xdr:to>
      <xdr:col>10</xdr:col>
      <xdr:colOff>165100</xdr:colOff>
      <xdr:row>35</xdr:row>
      <xdr:rowOff>109096</xdr:rowOff>
    </xdr:to>
    <xdr:sp macro="" textlink="">
      <xdr:nvSpPr>
        <xdr:cNvPr id="71" name="フローチャート: 判断 70"/>
        <xdr:cNvSpPr/>
      </xdr:nvSpPr>
      <xdr:spPr>
        <a:xfrm>
          <a:off x="1968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100223</xdr:rowOff>
    </xdr:from>
    <xdr:ext cx="599010" cy="259045"/>
    <xdr:sp macro="" textlink="">
      <xdr:nvSpPr>
        <xdr:cNvPr id="72" name="テキスト ボックス 71"/>
        <xdr:cNvSpPr txBox="1"/>
      </xdr:nvSpPr>
      <xdr:spPr>
        <a:xfrm>
          <a:off x="1719795"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47424</xdr:rowOff>
    </xdr:from>
    <xdr:to>
      <xdr:col>6</xdr:col>
      <xdr:colOff>38100</xdr:colOff>
      <xdr:row>35</xdr:row>
      <xdr:rowOff>149024</xdr:rowOff>
    </xdr:to>
    <xdr:sp macro="" textlink="">
      <xdr:nvSpPr>
        <xdr:cNvPr id="73" name="フローチャート: 判断 72"/>
        <xdr:cNvSpPr/>
      </xdr:nvSpPr>
      <xdr:spPr>
        <a:xfrm>
          <a:off x="1079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140151</xdr:rowOff>
    </xdr:from>
    <xdr:ext cx="599010" cy="259045"/>
    <xdr:sp macro="" textlink="">
      <xdr:nvSpPr>
        <xdr:cNvPr id="74" name="テキスト ボックス 73"/>
        <xdr:cNvSpPr txBox="1"/>
      </xdr:nvSpPr>
      <xdr:spPr>
        <a:xfrm>
          <a:off x="830795"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164757</xdr:rowOff>
    </xdr:from>
    <xdr:to>
      <xdr:col>24</xdr:col>
      <xdr:colOff>114300</xdr:colOff>
      <xdr:row>34</xdr:row>
      <xdr:rowOff>94907</xdr:rowOff>
    </xdr:to>
    <xdr:sp macro="" textlink="">
      <xdr:nvSpPr>
        <xdr:cNvPr id="80" name="楕円 79"/>
        <xdr:cNvSpPr/>
      </xdr:nvSpPr>
      <xdr:spPr>
        <a:xfrm>
          <a:off x="4584700" y="582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16184</xdr:rowOff>
    </xdr:from>
    <xdr:ext cx="599010" cy="259045"/>
    <xdr:sp macro="" textlink="">
      <xdr:nvSpPr>
        <xdr:cNvPr id="81" name="人件費該当値テキスト"/>
        <xdr:cNvSpPr txBox="1"/>
      </xdr:nvSpPr>
      <xdr:spPr>
        <a:xfrm>
          <a:off x="4686300" y="567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60973</xdr:rowOff>
    </xdr:from>
    <xdr:to>
      <xdr:col>20</xdr:col>
      <xdr:colOff>38100</xdr:colOff>
      <xdr:row>34</xdr:row>
      <xdr:rowOff>162573</xdr:rowOff>
    </xdr:to>
    <xdr:sp macro="" textlink="">
      <xdr:nvSpPr>
        <xdr:cNvPr id="82" name="楕円 81"/>
        <xdr:cNvSpPr/>
      </xdr:nvSpPr>
      <xdr:spPr>
        <a:xfrm>
          <a:off x="3746500" y="589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7650</xdr:rowOff>
    </xdr:from>
    <xdr:ext cx="599010" cy="259045"/>
    <xdr:sp macro="" textlink="">
      <xdr:nvSpPr>
        <xdr:cNvPr id="83" name="テキスト ボックス 82"/>
        <xdr:cNvSpPr txBox="1"/>
      </xdr:nvSpPr>
      <xdr:spPr>
        <a:xfrm>
          <a:off x="3497795" y="566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87224</xdr:rowOff>
    </xdr:from>
    <xdr:to>
      <xdr:col>15</xdr:col>
      <xdr:colOff>101600</xdr:colOff>
      <xdr:row>35</xdr:row>
      <xdr:rowOff>17374</xdr:rowOff>
    </xdr:to>
    <xdr:sp macro="" textlink="">
      <xdr:nvSpPr>
        <xdr:cNvPr id="84" name="楕円 83"/>
        <xdr:cNvSpPr/>
      </xdr:nvSpPr>
      <xdr:spPr>
        <a:xfrm>
          <a:off x="2857500" y="59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33901</xdr:rowOff>
    </xdr:from>
    <xdr:ext cx="599010" cy="259045"/>
    <xdr:sp macro="" textlink="">
      <xdr:nvSpPr>
        <xdr:cNvPr id="85" name="テキスト ボックス 84"/>
        <xdr:cNvSpPr txBox="1"/>
      </xdr:nvSpPr>
      <xdr:spPr>
        <a:xfrm>
          <a:off x="2608795" y="569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144678</xdr:rowOff>
    </xdr:from>
    <xdr:to>
      <xdr:col>10</xdr:col>
      <xdr:colOff>165100</xdr:colOff>
      <xdr:row>35</xdr:row>
      <xdr:rowOff>74828</xdr:rowOff>
    </xdr:to>
    <xdr:sp macro="" textlink="">
      <xdr:nvSpPr>
        <xdr:cNvPr id="86" name="楕円 85"/>
        <xdr:cNvSpPr/>
      </xdr:nvSpPr>
      <xdr:spPr>
        <a:xfrm>
          <a:off x="1968500" y="59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91355</xdr:rowOff>
    </xdr:from>
    <xdr:ext cx="599010" cy="259045"/>
    <xdr:sp macro="" textlink="">
      <xdr:nvSpPr>
        <xdr:cNvPr id="87" name="テキスト ボックス 86"/>
        <xdr:cNvSpPr txBox="1"/>
      </xdr:nvSpPr>
      <xdr:spPr>
        <a:xfrm>
          <a:off x="1719795" y="5749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17676</xdr:rowOff>
    </xdr:from>
    <xdr:to>
      <xdr:col>6</xdr:col>
      <xdr:colOff>38100</xdr:colOff>
      <xdr:row>35</xdr:row>
      <xdr:rowOff>119276</xdr:rowOff>
    </xdr:to>
    <xdr:sp macro="" textlink="">
      <xdr:nvSpPr>
        <xdr:cNvPr id="88" name="楕円 87"/>
        <xdr:cNvSpPr/>
      </xdr:nvSpPr>
      <xdr:spPr>
        <a:xfrm>
          <a:off x="1079500" y="601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135803</xdr:rowOff>
    </xdr:from>
    <xdr:ext cx="599010" cy="259045"/>
    <xdr:sp macro="" textlink="">
      <xdr:nvSpPr>
        <xdr:cNvPr id="89" name="テキスト ボックス 88"/>
        <xdr:cNvSpPr txBox="1"/>
      </xdr:nvSpPr>
      <xdr:spPr>
        <a:xfrm>
          <a:off x="830795" y="579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160764</xdr:rowOff>
    </xdr:from>
    <xdr:to>
      <xdr:col>24</xdr:col>
      <xdr:colOff>63500</xdr:colOff>
      <xdr:row>57</xdr:row>
      <xdr:rowOff>20361</xdr:rowOff>
    </xdr:to>
    <xdr:cxnSp macro="">
      <xdr:nvCxnSpPr>
        <xdr:cNvPr id="120" name="直線コネクタ 119"/>
        <xdr:cNvCxnSpPr/>
      </xdr:nvCxnSpPr>
      <xdr:spPr>
        <a:xfrm flipV="1">
          <a:off x="3797300" y="9761964"/>
          <a:ext cx="838200" cy="3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6271</xdr:rowOff>
    </xdr:from>
    <xdr:ext cx="599010" cy="259045"/>
    <xdr:sp macro="" textlink="">
      <xdr:nvSpPr>
        <xdr:cNvPr id="121" name="物件費平均値テキスト"/>
        <xdr:cNvSpPr txBox="1"/>
      </xdr:nvSpPr>
      <xdr:spPr>
        <a:xfrm>
          <a:off x="4686300" y="977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20361</xdr:rowOff>
    </xdr:from>
    <xdr:to>
      <xdr:col>19</xdr:col>
      <xdr:colOff>177800</xdr:colOff>
      <xdr:row>57</xdr:row>
      <xdr:rowOff>80888</xdr:rowOff>
    </xdr:to>
    <xdr:cxnSp macro="">
      <xdr:nvCxnSpPr>
        <xdr:cNvPr id="123" name="直線コネクタ 122"/>
        <xdr:cNvCxnSpPr/>
      </xdr:nvCxnSpPr>
      <xdr:spPr>
        <a:xfrm flipV="1">
          <a:off x="2908300" y="9793011"/>
          <a:ext cx="889000" cy="6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103880</xdr:rowOff>
    </xdr:from>
    <xdr:ext cx="599010" cy="259045"/>
    <xdr:sp macro="" textlink="">
      <xdr:nvSpPr>
        <xdr:cNvPr id="125" name="テキスト ボックス 124"/>
        <xdr:cNvSpPr txBox="1"/>
      </xdr:nvSpPr>
      <xdr:spPr>
        <a:xfrm>
          <a:off x="3497795" y="987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80888</xdr:rowOff>
    </xdr:from>
    <xdr:to>
      <xdr:col>15</xdr:col>
      <xdr:colOff>50800</xdr:colOff>
      <xdr:row>57</xdr:row>
      <xdr:rowOff>99637</xdr:rowOff>
    </xdr:to>
    <xdr:cxnSp macro="">
      <xdr:nvCxnSpPr>
        <xdr:cNvPr id="126" name="直線コネクタ 125"/>
        <xdr:cNvCxnSpPr/>
      </xdr:nvCxnSpPr>
      <xdr:spPr>
        <a:xfrm flipV="1">
          <a:off x="2019300" y="9853538"/>
          <a:ext cx="889000" cy="1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158568</xdr:rowOff>
    </xdr:from>
    <xdr:to>
      <xdr:col>15</xdr:col>
      <xdr:colOff>101600</xdr:colOff>
      <xdr:row>57</xdr:row>
      <xdr:rowOff>88718</xdr:rowOff>
    </xdr:to>
    <xdr:sp macro="" textlink="">
      <xdr:nvSpPr>
        <xdr:cNvPr id="127" name="フローチャート: 判断 126"/>
        <xdr:cNvSpPr/>
      </xdr:nvSpPr>
      <xdr:spPr>
        <a:xfrm>
          <a:off x="2857500" y="975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105245</xdr:rowOff>
    </xdr:from>
    <xdr:ext cx="599010" cy="259045"/>
    <xdr:sp macro="" textlink="">
      <xdr:nvSpPr>
        <xdr:cNvPr id="128" name="テキスト ボックス 127"/>
        <xdr:cNvSpPr txBox="1"/>
      </xdr:nvSpPr>
      <xdr:spPr>
        <a:xfrm>
          <a:off x="2608795" y="9534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99637</xdr:rowOff>
    </xdr:from>
    <xdr:to>
      <xdr:col>10</xdr:col>
      <xdr:colOff>114300</xdr:colOff>
      <xdr:row>57</xdr:row>
      <xdr:rowOff>107265</xdr:rowOff>
    </xdr:to>
    <xdr:cxnSp macro="">
      <xdr:nvCxnSpPr>
        <xdr:cNvPr id="129" name="直線コネクタ 128"/>
        <xdr:cNvCxnSpPr/>
      </xdr:nvCxnSpPr>
      <xdr:spPr>
        <a:xfrm flipV="1">
          <a:off x="1130300" y="9872287"/>
          <a:ext cx="889000" cy="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164478</xdr:rowOff>
    </xdr:from>
    <xdr:to>
      <xdr:col>10</xdr:col>
      <xdr:colOff>165100</xdr:colOff>
      <xdr:row>57</xdr:row>
      <xdr:rowOff>94628</xdr:rowOff>
    </xdr:to>
    <xdr:sp macro="" textlink="">
      <xdr:nvSpPr>
        <xdr:cNvPr id="130" name="フローチャート: 判断 129"/>
        <xdr:cNvSpPr/>
      </xdr:nvSpPr>
      <xdr:spPr>
        <a:xfrm>
          <a:off x="1968500" y="976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111155</xdr:rowOff>
    </xdr:from>
    <xdr:ext cx="599010" cy="259045"/>
    <xdr:sp macro="" textlink="">
      <xdr:nvSpPr>
        <xdr:cNvPr id="131" name="テキスト ボックス 130"/>
        <xdr:cNvSpPr txBox="1"/>
      </xdr:nvSpPr>
      <xdr:spPr>
        <a:xfrm>
          <a:off x="1719795" y="9540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18181</xdr:rowOff>
    </xdr:from>
    <xdr:to>
      <xdr:col>6</xdr:col>
      <xdr:colOff>38100</xdr:colOff>
      <xdr:row>57</xdr:row>
      <xdr:rowOff>119781</xdr:rowOff>
    </xdr:to>
    <xdr:sp macro="" textlink="">
      <xdr:nvSpPr>
        <xdr:cNvPr id="132" name="フローチャート: 判断 131"/>
        <xdr:cNvSpPr/>
      </xdr:nvSpPr>
      <xdr:spPr>
        <a:xfrm>
          <a:off x="1079500" y="979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136308</xdr:rowOff>
    </xdr:from>
    <xdr:ext cx="599010" cy="259045"/>
    <xdr:sp macro="" textlink="">
      <xdr:nvSpPr>
        <xdr:cNvPr id="133" name="テキスト ボックス 132"/>
        <xdr:cNvSpPr txBox="1"/>
      </xdr:nvSpPr>
      <xdr:spPr>
        <a:xfrm>
          <a:off x="830795" y="956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109964</xdr:rowOff>
    </xdr:from>
    <xdr:to>
      <xdr:col>24</xdr:col>
      <xdr:colOff>114300</xdr:colOff>
      <xdr:row>57</xdr:row>
      <xdr:rowOff>40114</xdr:rowOff>
    </xdr:to>
    <xdr:sp macro="" textlink="">
      <xdr:nvSpPr>
        <xdr:cNvPr id="139" name="楕円 138"/>
        <xdr:cNvSpPr/>
      </xdr:nvSpPr>
      <xdr:spPr>
        <a:xfrm>
          <a:off x="4584700" y="971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132841</xdr:rowOff>
    </xdr:from>
    <xdr:ext cx="599010" cy="259045"/>
    <xdr:sp macro="" textlink="">
      <xdr:nvSpPr>
        <xdr:cNvPr id="140" name="物件費該当値テキスト"/>
        <xdr:cNvSpPr txBox="1"/>
      </xdr:nvSpPr>
      <xdr:spPr>
        <a:xfrm>
          <a:off x="4686300" y="956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141011</xdr:rowOff>
    </xdr:from>
    <xdr:to>
      <xdr:col>20</xdr:col>
      <xdr:colOff>38100</xdr:colOff>
      <xdr:row>57</xdr:row>
      <xdr:rowOff>71161</xdr:rowOff>
    </xdr:to>
    <xdr:sp macro="" textlink="">
      <xdr:nvSpPr>
        <xdr:cNvPr id="141" name="楕円 140"/>
        <xdr:cNvSpPr/>
      </xdr:nvSpPr>
      <xdr:spPr>
        <a:xfrm>
          <a:off x="3746500" y="974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87688</xdr:rowOff>
    </xdr:from>
    <xdr:ext cx="599010" cy="259045"/>
    <xdr:sp macro="" textlink="">
      <xdr:nvSpPr>
        <xdr:cNvPr id="142" name="テキスト ボックス 141"/>
        <xdr:cNvSpPr txBox="1"/>
      </xdr:nvSpPr>
      <xdr:spPr>
        <a:xfrm>
          <a:off x="3497795" y="9517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30088</xdr:rowOff>
    </xdr:from>
    <xdr:to>
      <xdr:col>15</xdr:col>
      <xdr:colOff>101600</xdr:colOff>
      <xdr:row>57</xdr:row>
      <xdr:rowOff>131688</xdr:rowOff>
    </xdr:to>
    <xdr:sp macro="" textlink="">
      <xdr:nvSpPr>
        <xdr:cNvPr id="143" name="楕円 142"/>
        <xdr:cNvSpPr/>
      </xdr:nvSpPr>
      <xdr:spPr>
        <a:xfrm>
          <a:off x="2857500" y="980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122815</xdr:rowOff>
    </xdr:from>
    <xdr:ext cx="599010" cy="259045"/>
    <xdr:sp macro="" textlink="">
      <xdr:nvSpPr>
        <xdr:cNvPr id="144" name="テキスト ボックス 143"/>
        <xdr:cNvSpPr txBox="1"/>
      </xdr:nvSpPr>
      <xdr:spPr>
        <a:xfrm>
          <a:off x="2608795" y="989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48837</xdr:rowOff>
    </xdr:from>
    <xdr:to>
      <xdr:col>10</xdr:col>
      <xdr:colOff>165100</xdr:colOff>
      <xdr:row>57</xdr:row>
      <xdr:rowOff>150437</xdr:rowOff>
    </xdr:to>
    <xdr:sp macro="" textlink="">
      <xdr:nvSpPr>
        <xdr:cNvPr id="145" name="楕円 144"/>
        <xdr:cNvSpPr/>
      </xdr:nvSpPr>
      <xdr:spPr>
        <a:xfrm>
          <a:off x="1968500" y="982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141564</xdr:rowOff>
    </xdr:from>
    <xdr:ext cx="599010" cy="259045"/>
    <xdr:sp macro="" textlink="">
      <xdr:nvSpPr>
        <xdr:cNvPr id="146" name="テキスト ボックス 145"/>
        <xdr:cNvSpPr txBox="1"/>
      </xdr:nvSpPr>
      <xdr:spPr>
        <a:xfrm>
          <a:off x="1719795" y="991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56465</xdr:rowOff>
    </xdr:from>
    <xdr:to>
      <xdr:col>6</xdr:col>
      <xdr:colOff>38100</xdr:colOff>
      <xdr:row>57</xdr:row>
      <xdr:rowOff>158065</xdr:rowOff>
    </xdr:to>
    <xdr:sp macro="" textlink="">
      <xdr:nvSpPr>
        <xdr:cNvPr id="147" name="楕円 146"/>
        <xdr:cNvSpPr/>
      </xdr:nvSpPr>
      <xdr:spPr>
        <a:xfrm>
          <a:off x="1079500" y="982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149192</xdr:rowOff>
    </xdr:from>
    <xdr:ext cx="599010" cy="259045"/>
    <xdr:sp macro="" textlink="">
      <xdr:nvSpPr>
        <xdr:cNvPr id="148" name="テキスト ボックス 147"/>
        <xdr:cNvSpPr txBox="1"/>
      </xdr:nvSpPr>
      <xdr:spPr>
        <a:xfrm>
          <a:off x="830795" y="992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52642</xdr:rowOff>
    </xdr:from>
    <xdr:to>
      <xdr:col>24</xdr:col>
      <xdr:colOff>63500</xdr:colOff>
      <xdr:row>77</xdr:row>
      <xdr:rowOff>65672</xdr:rowOff>
    </xdr:to>
    <xdr:cxnSp macro="">
      <xdr:nvCxnSpPr>
        <xdr:cNvPr id="177" name="直線コネクタ 176"/>
        <xdr:cNvCxnSpPr/>
      </xdr:nvCxnSpPr>
      <xdr:spPr>
        <a:xfrm>
          <a:off x="3797300" y="13254292"/>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86205</xdr:rowOff>
    </xdr:from>
    <xdr:ext cx="534377" cy="259045"/>
    <xdr:sp macro="" textlink="">
      <xdr:nvSpPr>
        <xdr:cNvPr id="178" name="維持補修費平均値テキスト"/>
        <xdr:cNvSpPr txBox="1"/>
      </xdr:nvSpPr>
      <xdr:spPr>
        <a:xfrm>
          <a:off x="4686300" y="13287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52642</xdr:rowOff>
    </xdr:from>
    <xdr:to>
      <xdr:col>19</xdr:col>
      <xdr:colOff>177800</xdr:colOff>
      <xdr:row>77</xdr:row>
      <xdr:rowOff>68605</xdr:rowOff>
    </xdr:to>
    <xdr:cxnSp macro="">
      <xdr:nvCxnSpPr>
        <xdr:cNvPr id="180" name="直線コネクタ 179"/>
        <xdr:cNvCxnSpPr/>
      </xdr:nvCxnSpPr>
      <xdr:spPr>
        <a:xfrm flipV="1">
          <a:off x="2908300" y="13254292"/>
          <a:ext cx="889000" cy="1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62107</xdr:rowOff>
    </xdr:from>
    <xdr:ext cx="534377" cy="259045"/>
    <xdr:sp macro="" textlink="">
      <xdr:nvSpPr>
        <xdr:cNvPr id="182" name="テキスト ボックス 181"/>
        <xdr:cNvSpPr txBox="1"/>
      </xdr:nvSpPr>
      <xdr:spPr>
        <a:xfrm>
          <a:off x="3530111" y="1343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68605</xdr:rowOff>
    </xdr:from>
    <xdr:to>
      <xdr:col>15</xdr:col>
      <xdr:colOff>50800</xdr:colOff>
      <xdr:row>77</xdr:row>
      <xdr:rowOff>115621</xdr:rowOff>
    </xdr:to>
    <xdr:cxnSp macro="">
      <xdr:nvCxnSpPr>
        <xdr:cNvPr id="183" name="直線コネクタ 182"/>
        <xdr:cNvCxnSpPr/>
      </xdr:nvCxnSpPr>
      <xdr:spPr>
        <a:xfrm flipV="1">
          <a:off x="2019300" y="13270255"/>
          <a:ext cx="889000" cy="4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60992</xdr:rowOff>
    </xdr:from>
    <xdr:to>
      <xdr:col>15</xdr:col>
      <xdr:colOff>101600</xdr:colOff>
      <xdr:row>77</xdr:row>
      <xdr:rowOff>162592</xdr:rowOff>
    </xdr:to>
    <xdr:sp macro="" textlink="">
      <xdr:nvSpPr>
        <xdr:cNvPr id="184" name="フローチャート: 判断 183"/>
        <xdr:cNvSpPr/>
      </xdr:nvSpPr>
      <xdr:spPr>
        <a:xfrm>
          <a:off x="2857500" y="13262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153719</xdr:rowOff>
    </xdr:from>
    <xdr:ext cx="534377" cy="259045"/>
    <xdr:sp macro="" textlink="">
      <xdr:nvSpPr>
        <xdr:cNvPr id="185" name="テキスト ボックス 184"/>
        <xdr:cNvSpPr txBox="1"/>
      </xdr:nvSpPr>
      <xdr:spPr>
        <a:xfrm>
          <a:off x="2641111" y="1335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115621</xdr:rowOff>
    </xdr:from>
    <xdr:to>
      <xdr:col>10</xdr:col>
      <xdr:colOff>114300</xdr:colOff>
      <xdr:row>77</xdr:row>
      <xdr:rowOff>169038</xdr:rowOff>
    </xdr:to>
    <xdr:cxnSp macro="">
      <xdr:nvCxnSpPr>
        <xdr:cNvPr id="186" name="直線コネクタ 185"/>
        <xdr:cNvCxnSpPr/>
      </xdr:nvCxnSpPr>
      <xdr:spPr>
        <a:xfrm flipV="1">
          <a:off x="1130300" y="13317271"/>
          <a:ext cx="889000" cy="53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26549</xdr:rowOff>
    </xdr:from>
    <xdr:to>
      <xdr:col>10</xdr:col>
      <xdr:colOff>165100</xdr:colOff>
      <xdr:row>77</xdr:row>
      <xdr:rowOff>128149</xdr:rowOff>
    </xdr:to>
    <xdr:sp macro="" textlink="">
      <xdr:nvSpPr>
        <xdr:cNvPr id="187" name="フローチャート: 判断 186"/>
        <xdr:cNvSpPr/>
      </xdr:nvSpPr>
      <xdr:spPr>
        <a:xfrm>
          <a:off x="1968500" y="1322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144676</xdr:rowOff>
    </xdr:from>
    <xdr:ext cx="534377" cy="259045"/>
    <xdr:sp macro="" textlink="">
      <xdr:nvSpPr>
        <xdr:cNvPr id="188" name="テキスト ボックス 187"/>
        <xdr:cNvSpPr txBox="1"/>
      </xdr:nvSpPr>
      <xdr:spPr>
        <a:xfrm>
          <a:off x="1752111" y="130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66478</xdr:rowOff>
    </xdr:from>
    <xdr:to>
      <xdr:col>6</xdr:col>
      <xdr:colOff>38100</xdr:colOff>
      <xdr:row>77</xdr:row>
      <xdr:rowOff>168078</xdr:rowOff>
    </xdr:to>
    <xdr:sp macro="" textlink="">
      <xdr:nvSpPr>
        <xdr:cNvPr id="189" name="フローチャート: 判断 188"/>
        <xdr:cNvSpPr/>
      </xdr:nvSpPr>
      <xdr:spPr>
        <a:xfrm>
          <a:off x="1079500" y="1326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13155</xdr:rowOff>
    </xdr:from>
    <xdr:ext cx="534377" cy="259045"/>
    <xdr:sp macro="" textlink="">
      <xdr:nvSpPr>
        <xdr:cNvPr id="190" name="テキスト ボックス 189"/>
        <xdr:cNvSpPr txBox="1"/>
      </xdr:nvSpPr>
      <xdr:spPr>
        <a:xfrm>
          <a:off x="863111" y="1304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14872</xdr:rowOff>
    </xdr:from>
    <xdr:to>
      <xdr:col>24</xdr:col>
      <xdr:colOff>114300</xdr:colOff>
      <xdr:row>77</xdr:row>
      <xdr:rowOff>116472</xdr:rowOff>
    </xdr:to>
    <xdr:sp macro="" textlink="">
      <xdr:nvSpPr>
        <xdr:cNvPr id="196" name="楕円 195"/>
        <xdr:cNvSpPr/>
      </xdr:nvSpPr>
      <xdr:spPr>
        <a:xfrm>
          <a:off x="4584700" y="132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37749</xdr:rowOff>
    </xdr:from>
    <xdr:ext cx="534377" cy="259045"/>
    <xdr:sp macro="" textlink="">
      <xdr:nvSpPr>
        <xdr:cNvPr id="197" name="維持補修費該当値テキスト"/>
        <xdr:cNvSpPr txBox="1"/>
      </xdr:nvSpPr>
      <xdr:spPr>
        <a:xfrm>
          <a:off x="4686300" y="1306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1842</xdr:rowOff>
    </xdr:from>
    <xdr:to>
      <xdr:col>20</xdr:col>
      <xdr:colOff>38100</xdr:colOff>
      <xdr:row>77</xdr:row>
      <xdr:rowOff>103442</xdr:rowOff>
    </xdr:to>
    <xdr:sp macro="" textlink="">
      <xdr:nvSpPr>
        <xdr:cNvPr id="198" name="楕円 197"/>
        <xdr:cNvSpPr/>
      </xdr:nvSpPr>
      <xdr:spPr>
        <a:xfrm>
          <a:off x="3746500" y="132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119969</xdr:rowOff>
    </xdr:from>
    <xdr:ext cx="534377" cy="259045"/>
    <xdr:sp macro="" textlink="">
      <xdr:nvSpPr>
        <xdr:cNvPr id="199" name="テキスト ボックス 198"/>
        <xdr:cNvSpPr txBox="1"/>
      </xdr:nvSpPr>
      <xdr:spPr>
        <a:xfrm>
          <a:off x="3530111" y="1297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17805</xdr:rowOff>
    </xdr:from>
    <xdr:to>
      <xdr:col>15</xdr:col>
      <xdr:colOff>101600</xdr:colOff>
      <xdr:row>77</xdr:row>
      <xdr:rowOff>119405</xdr:rowOff>
    </xdr:to>
    <xdr:sp macro="" textlink="">
      <xdr:nvSpPr>
        <xdr:cNvPr id="200" name="楕円 199"/>
        <xdr:cNvSpPr/>
      </xdr:nvSpPr>
      <xdr:spPr>
        <a:xfrm>
          <a:off x="2857500" y="132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135932</xdr:rowOff>
    </xdr:from>
    <xdr:ext cx="534377" cy="259045"/>
    <xdr:sp macro="" textlink="">
      <xdr:nvSpPr>
        <xdr:cNvPr id="201" name="テキスト ボックス 200"/>
        <xdr:cNvSpPr txBox="1"/>
      </xdr:nvSpPr>
      <xdr:spPr>
        <a:xfrm>
          <a:off x="2641111" y="1299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64821</xdr:rowOff>
    </xdr:from>
    <xdr:to>
      <xdr:col>10</xdr:col>
      <xdr:colOff>165100</xdr:colOff>
      <xdr:row>77</xdr:row>
      <xdr:rowOff>166421</xdr:rowOff>
    </xdr:to>
    <xdr:sp macro="" textlink="">
      <xdr:nvSpPr>
        <xdr:cNvPr id="202" name="楕円 201"/>
        <xdr:cNvSpPr/>
      </xdr:nvSpPr>
      <xdr:spPr>
        <a:xfrm>
          <a:off x="1968500" y="132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157548</xdr:rowOff>
    </xdr:from>
    <xdr:ext cx="534377" cy="259045"/>
    <xdr:sp macro="" textlink="">
      <xdr:nvSpPr>
        <xdr:cNvPr id="203" name="テキスト ボックス 202"/>
        <xdr:cNvSpPr txBox="1"/>
      </xdr:nvSpPr>
      <xdr:spPr>
        <a:xfrm>
          <a:off x="1752111" y="1335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118238</xdr:rowOff>
    </xdr:from>
    <xdr:to>
      <xdr:col>6</xdr:col>
      <xdr:colOff>38100</xdr:colOff>
      <xdr:row>78</xdr:row>
      <xdr:rowOff>48388</xdr:rowOff>
    </xdr:to>
    <xdr:sp macro="" textlink="">
      <xdr:nvSpPr>
        <xdr:cNvPr id="204" name="楕円 203"/>
        <xdr:cNvSpPr/>
      </xdr:nvSpPr>
      <xdr:spPr>
        <a:xfrm>
          <a:off x="1079500" y="1331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39515</xdr:rowOff>
    </xdr:from>
    <xdr:ext cx="534377" cy="259045"/>
    <xdr:sp macro="" textlink="">
      <xdr:nvSpPr>
        <xdr:cNvPr id="205" name="テキスト ボックス 204"/>
        <xdr:cNvSpPr txBox="1"/>
      </xdr:nvSpPr>
      <xdr:spPr>
        <a:xfrm>
          <a:off x="863111" y="134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106350</xdr:rowOff>
    </xdr:from>
    <xdr:to>
      <xdr:col>24</xdr:col>
      <xdr:colOff>63500</xdr:colOff>
      <xdr:row>96</xdr:row>
      <xdr:rowOff>51460</xdr:rowOff>
    </xdr:to>
    <xdr:cxnSp macro="">
      <xdr:nvCxnSpPr>
        <xdr:cNvPr id="235" name="直線コネクタ 234"/>
        <xdr:cNvCxnSpPr/>
      </xdr:nvCxnSpPr>
      <xdr:spPr>
        <a:xfrm flipV="1">
          <a:off x="3797300" y="16394100"/>
          <a:ext cx="838200" cy="11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114901</xdr:rowOff>
    </xdr:from>
    <xdr:ext cx="534377" cy="259045"/>
    <xdr:sp macro="" textlink="">
      <xdr:nvSpPr>
        <xdr:cNvPr id="236" name="扶助費平均値テキスト"/>
        <xdr:cNvSpPr txBox="1"/>
      </xdr:nvSpPr>
      <xdr:spPr>
        <a:xfrm>
          <a:off x="4686300" y="16574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51460</xdr:rowOff>
    </xdr:from>
    <xdr:to>
      <xdr:col>19</xdr:col>
      <xdr:colOff>177800</xdr:colOff>
      <xdr:row>96</xdr:row>
      <xdr:rowOff>82855</xdr:rowOff>
    </xdr:to>
    <xdr:cxnSp macro="">
      <xdr:nvCxnSpPr>
        <xdr:cNvPr id="238" name="直線コネクタ 237"/>
        <xdr:cNvCxnSpPr/>
      </xdr:nvCxnSpPr>
      <xdr:spPr>
        <a:xfrm flipV="1">
          <a:off x="2908300" y="16510660"/>
          <a:ext cx="8890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54970</xdr:rowOff>
    </xdr:from>
    <xdr:ext cx="534377" cy="259045"/>
    <xdr:sp macro="" textlink="">
      <xdr:nvSpPr>
        <xdr:cNvPr id="240" name="テキスト ボックス 239"/>
        <xdr:cNvSpPr txBox="1"/>
      </xdr:nvSpPr>
      <xdr:spPr>
        <a:xfrm>
          <a:off x="3530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79311</xdr:rowOff>
    </xdr:from>
    <xdr:to>
      <xdr:col>15</xdr:col>
      <xdr:colOff>50800</xdr:colOff>
      <xdr:row>96</xdr:row>
      <xdr:rowOff>82855</xdr:rowOff>
    </xdr:to>
    <xdr:cxnSp macro="">
      <xdr:nvCxnSpPr>
        <xdr:cNvPr id="241" name="直線コネクタ 240"/>
        <xdr:cNvCxnSpPr/>
      </xdr:nvCxnSpPr>
      <xdr:spPr>
        <a:xfrm>
          <a:off x="2019300" y="16538511"/>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64212</xdr:rowOff>
    </xdr:from>
    <xdr:to>
      <xdr:col>15</xdr:col>
      <xdr:colOff>101600</xdr:colOff>
      <xdr:row>96</xdr:row>
      <xdr:rowOff>165812</xdr:rowOff>
    </xdr:to>
    <xdr:sp macro="" textlink="">
      <xdr:nvSpPr>
        <xdr:cNvPr id="242" name="フローチャート: 判断 241"/>
        <xdr:cNvSpPr/>
      </xdr:nvSpPr>
      <xdr:spPr>
        <a:xfrm>
          <a:off x="2857500" y="165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156939</xdr:rowOff>
    </xdr:from>
    <xdr:ext cx="534377" cy="259045"/>
    <xdr:sp macro="" textlink="">
      <xdr:nvSpPr>
        <xdr:cNvPr id="243" name="テキスト ボックス 242"/>
        <xdr:cNvSpPr txBox="1"/>
      </xdr:nvSpPr>
      <xdr:spPr>
        <a:xfrm>
          <a:off x="2641111" y="1661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79311</xdr:rowOff>
    </xdr:from>
    <xdr:to>
      <xdr:col>10</xdr:col>
      <xdr:colOff>114300</xdr:colOff>
      <xdr:row>97</xdr:row>
      <xdr:rowOff>31789</xdr:rowOff>
    </xdr:to>
    <xdr:cxnSp macro="">
      <xdr:nvCxnSpPr>
        <xdr:cNvPr id="244" name="直線コネクタ 243"/>
        <xdr:cNvCxnSpPr/>
      </xdr:nvCxnSpPr>
      <xdr:spPr>
        <a:xfrm flipV="1">
          <a:off x="1130300" y="16538511"/>
          <a:ext cx="889000" cy="12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85331</xdr:rowOff>
    </xdr:from>
    <xdr:to>
      <xdr:col>10</xdr:col>
      <xdr:colOff>165100</xdr:colOff>
      <xdr:row>97</xdr:row>
      <xdr:rowOff>15481</xdr:rowOff>
    </xdr:to>
    <xdr:sp macro="" textlink="">
      <xdr:nvSpPr>
        <xdr:cNvPr id="245" name="フローチャート: 判断 244"/>
        <xdr:cNvSpPr/>
      </xdr:nvSpPr>
      <xdr:spPr>
        <a:xfrm>
          <a:off x="1968500" y="165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6608</xdr:rowOff>
    </xdr:from>
    <xdr:ext cx="534377" cy="259045"/>
    <xdr:sp macro="" textlink="">
      <xdr:nvSpPr>
        <xdr:cNvPr id="246" name="テキスト ボックス 245"/>
        <xdr:cNvSpPr txBox="1"/>
      </xdr:nvSpPr>
      <xdr:spPr>
        <a:xfrm>
          <a:off x="1752111" y="1663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712</xdr:rowOff>
    </xdr:from>
    <xdr:to>
      <xdr:col>6</xdr:col>
      <xdr:colOff>38100</xdr:colOff>
      <xdr:row>97</xdr:row>
      <xdr:rowOff>102312</xdr:rowOff>
    </xdr:to>
    <xdr:sp macro="" textlink="">
      <xdr:nvSpPr>
        <xdr:cNvPr id="247" name="フローチャート: 判断 246"/>
        <xdr:cNvSpPr/>
      </xdr:nvSpPr>
      <xdr:spPr>
        <a:xfrm>
          <a:off x="1079500" y="166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93439</xdr:rowOff>
    </xdr:from>
    <xdr:ext cx="534377" cy="259045"/>
    <xdr:sp macro="" textlink="">
      <xdr:nvSpPr>
        <xdr:cNvPr id="248" name="テキスト ボックス 247"/>
        <xdr:cNvSpPr txBox="1"/>
      </xdr:nvSpPr>
      <xdr:spPr>
        <a:xfrm>
          <a:off x="863111" y="1672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55550</xdr:rowOff>
    </xdr:from>
    <xdr:to>
      <xdr:col>24</xdr:col>
      <xdr:colOff>114300</xdr:colOff>
      <xdr:row>95</xdr:row>
      <xdr:rowOff>157150</xdr:rowOff>
    </xdr:to>
    <xdr:sp macro="" textlink="">
      <xdr:nvSpPr>
        <xdr:cNvPr id="254" name="楕円 253"/>
        <xdr:cNvSpPr/>
      </xdr:nvSpPr>
      <xdr:spPr>
        <a:xfrm>
          <a:off x="4584700" y="1634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78427</xdr:rowOff>
    </xdr:from>
    <xdr:ext cx="534377" cy="259045"/>
    <xdr:sp macro="" textlink="">
      <xdr:nvSpPr>
        <xdr:cNvPr id="255" name="扶助費該当値テキスト"/>
        <xdr:cNvSpPr txBox="1"/>
      </xdr:nvSpPr>
      <xdr:spPr>
        <a:xfrm>
          <a:off x="4686300" y="161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660</xdr:rowOff>
    </xdr:from>
    <xdr:to>
      <xdr:col>20</xdr:col>
      <xdr:colOff>38100</xdr:colOff>
      <xdr:row>96</xdr:row>
      <xdr:rowOff>102260</xdr:rowOff>
    </xdr:to>
    <xdr:sp macro="" textlink="">
      <xdr:nvSpPr>
        <xdr:cNvPr id="256" name="楕円 255"/>
        <xdr:cNvSpPr/>
      </xdr:nvSpPr>
      <xdr:spPr>
        <a:xfrm>
          <a:off x="3746500" y="1645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118787</xdr:rowOff>
    </xdr:from>
    <xdr:ext cx="534377" cy="259045"/>
    <xdr:sp macro="" textlink="">
      <xdr:nvSpPr>
        <xdr:cNvPr id="257" name="テキスト ボックス 256"/>
        <xdr:cNvSpPr txBox="1"/>
      </xdr:nvSpPr>
      <xdr:spPr>
        <a:xfrm>
          <a:off x="3530111" y="1623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32055</xdr:rowOff>
    </xdr:from>
    <xdr:to>
      <xdr:col>15</xdr:col>
      <xdr:colOff>101600</xdr:colOff>
      <xdr:row>96</xdr:row>
      <xdr:rowOff>133655</xdr:rowOff>
    </xdr:to>
    <xdr:sp macro="" textlink="">
      <xdr:nvSpPr>
        <xdr:cNvPr id="258" name="楕円 257"/>
        <xdr:cNvSpPr/>
      </xdr:nvSpPr>
      <xdr:spPr>
        <a:xfrm>
          <a:off x="2857500" y="164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150182</xdr:rowOff>
    </xdr:from>
    <xdr:ext cx="534377" cy="259045"/>
    <xdr:sp macro="" textlink="">
      <xdr:nvSpPr>
        <xdr:cNvPr id="259" name="テキスト ボックス 258"/>
        <xdr:cNvSpPr txBox="1"/>
      </xdr:nvSpPr>
      <xdr:spPr>
        <a:xfrm>
          <a:off x="2641111" y="1626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28511</xdr:rowOff>
    </xdr:from>
    <xdr:to>
      <xdr:col>10</xdr:col>
      <xdr:colOff>165100</xdr:colOff>
      <xdr:row>96</xdr:row>
      <xdr:rowOff>130111</xdr:rowOff>
    </xdr:to>
    <xdr:sp macro="" textlink="">
      <xdr:nvSpPr>
        <xdr:cNvPr id="260" name="楕円 259"/>
        <xdr:cNvSpPr/>
      </xdr:nvSpPr>
      <xdr:spPr>
        <a:xfrm>
          <a:off x="1968500" y="1648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146638</xdr:rowOff>
    </xdr:from>
    <xdr:ext cx="534377" cy="259045"/>
    <xdr:sp macro="" textlink="">
      <xdr:nvSpPr>
        <xdr:cNvPr id="261" name="テキスト ボックス 260"/>
        <xdr:cNvSpPr txBox="1"/>
      </xdr:nvSpPr>
      <xdr:spPr>
        <a:xfrm>
          <a:off x="1752111" y="1626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152439</xdr:rowOff>
    </xdr:from>
    <xdr:to>
      <xdr:col>6</xdr:col>
      <xdr:colOff>38100</xdr:colOff>
      <xdr:row>97</xdr:row>
      <xdr:rowOff>82589</xdr:rowOff>
    </xdr:to>
    <xdr:sp macro="" textlink="">
      <xdr:nvSpPr>
        <xdr:cNvPr id="262" name="楕円 261"/>
        <xdr:cNvSpPr/>
      </xdr:nvSpPr>
      <xdr:spPr>
        <a:xfrm>
          <a:off x="1079500" y="1661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99116</xdr:rowOff>
    </xdr:from>
    <xdr:ext cx="534377" cy="259045"/>
    <xdr:sp macro="" textlink="">
      <xdr:nvSpPr>
        <xdr:cNvPr id="263" name="テキスト ボックス 262"/>
        <xdr:cNvSpPr txBox="1"/>
      </xdr:nvSpPr>
      <xdr:spPr>
        <a:xfrm>
          <a:off x="863111" y="1638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98280</xdr:rowOff>
    </xdr:from>
    <xdr:to>
      <xdr:col>55</xdr:col>
      <xdr:colOff>0</xdr:colOff>
      <xdr:row>37</xdr:row>
      <xdr:rowOff>102402</xdr:rowOff>
    </xdr:to>
    <xdr:cxnSp macro="">
      <xdr:nvCxnSpPr>
        <xdr:cNvPr id="290" name="直線コネクタ 289"/>
        <xdr:cNvCxnSpPr/>
      </xdr:nvCxnSpPr>
      <xdr:spPr>
        <a:xfrm flipV="1">
          <a:off x="9639300" y="6441930"/>
          <a:ext cx="838200" cy="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102402</xdr:rowOff>
    </xdr:from>
    <xdr:to>
      <xdr:col>50</xdr:col>
      <xdr:colOff>114300</xdr:colOff>
      <xdr:row>37</xdr:row>
      <xdr:rowOff>122799</xdr:rowOff>
    </xdr:to>
    <xdr:cxnSp macro="">
      <xdr:nvCxnSpPr>
        <xdr:cNvPr id="293" name="直線コネクタ 292"/>
        <xdr:cNvCxnSpPr/>
      </xdr:nvCxnSpPr>
      <xdr:spPr>
        <a:xfrm flipV="1">
          <a:off x="8750300" y="6446052"/>
          <a:ext cx="889000" cy="2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122799</xdr:rowOff>
    </xdr:from>
    <xdr:to>
      <xdr:col>45</xdr:col>
      <xdr:colOff>177800</xdr:colOff>
      <xdr:row>37</xdr:row>
      <xdr:rowOff>140148</xdr:rowOff>
    </xdr:to>
    <xdr:cxnSp macro="">
      <xdr:nvCxnSpPr>
        <xdr:cNvPr id="296" name="直線コネクタ 295"/>
        <xdr:cNvCxnSpPr/>
      </xdr:nvCxnSpPr>
      <xdr:spPr>
        <a:xfrm flipV="1">
          <a:off x="7861300" y="6466449"/>
          <a:ext cx="889000" cy="1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120056</xdr:rowOff>
    </xdr:from>
    <xdr:to>
      <xdr:col>46</xdr:col>
      <xdr:colOff>38100</xdr:colOff>
      <xdr:row>37</xdr:row>
      <xdr:rowOff>50206</xdr:rowOff>
    </xdr:to>
    <xdr:sp macro="" textlink="">
      <xdr:nvSpPr>
        <xdr:cNvPr id="297" name="フローチャート: 判断 296"/>
        <xdr:cNvSpPr/>
      </xdr:nvSpPr>
      <xdr:spPr>
        <a:xfrm>
          <a:off x="8699500" y="62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66733</xdr:rowOff>
    </xdr:from>
    <xdr:ext cx="599010" cy="259045"/>
    <xdr:sp macro="" textlink="">
      <xdr:nvSpPr>
        <xdr:cNvPr id="298" name="テキスト ボックス 297"/>
        <xdr:cNvSpPr txBox="1"/>
      </xdr:nvSpPr>
      <xdr:spPr>
        <a:xfrm>
          <a:off x="8450795" y="606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140148</xdr:rowOff>
    </xdr:from>
    <xdr:to>
      <xdr:col>41</xdr:col>
      <xdr:colOff>50800</xdr:colOff>
      <xdr:row>37</xdr:row>
      <xdr:rowOff>155163</xdr:rowOff>
    </xdr:to>
    <xdr:cxnSp macro="">
      <xdr:nvCxnSpPr>
        <xdr:cNvPr id="299" name="直線コネクタ 298"/>
        <xdr:cNvCxnSpPr/>
      </xdr:nvCxnSpPr>
      <xdr:spPr>
        <a:xfrm flipV="1">
          <a:off x="6972300" y="6483798"/>
          <a:ext cx="889000" cy="1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144354</xdr:rowOff>
    </xdr:from>
    <xdr:to>
      <xdr:col>41</xdr:col>
      <xdr:colOff>101600</xdr:colOff>
      <xdr:row>37</xdr:row>
      <xdr:rowOff>74504</xdr:rowOff>
    </xdr:to>
    <xdr:sp macro="" textlink="">
      <xdr:nvSpPr>
        <xdr:cNvPr id="300" name="フローチャート: 判断 299"/>
        <xdr:cNvSpPr/>
      </xdr:nvSpPr>
      <xdr:spPr>
        <a:xfrm>
          <a:off x="7810500" y="631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91031</xdr:rowOff>
    </xdr:from>
    <xdr:ext cx="599010" cy="259045"/>
    <xdr:sp macro="" textlink="">
      <xdr:nvSpPr>
        <xdr:cNvPr id="301" name="テキスト ボックス 300"/>
        <xdr:cNvSpPr txBox="1"/>
      </xdr:nvSpPr>
      <xdr:spPr>
        <a:xfrm>
          <a:off x="7561795" y="609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1966</xdr:rowOff>
    </xdr:from>
    <xdr:to>
      <xdr:col>36</xdr:col>
      <xdr:colOff>165100</xdr:colOff>
      <xdr:row>37</xdr:row>
      <xdr:rowOff>103566</xdr:rowOff>
    </xdr:to>
    <xdr:sp macro="" textlink="">
      <xdr:nvSpPr>
        <xdr:cNvPr id="302" name="フローチャート: 判断 301"/>
        <xdr:cNvSpPr/>
      </xdr:nvSpPr>
      <xdr:spPr>
        <a:xfrm>
          <a:off x="6921500" y="634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120093</xdr:rowOff>
    </xdr:from>
    <xdr:ext cx="599010" cy="259045"/>
    <xdr:sp macro="" textlink="">
      <xdr:nvSpPr>
        <xdr:cNvPr id="303" name="テキスト ボックス 302"/>
        <xdr:cNvSpPr txBox="1"/>
      </xdr:nvSpPr>
      <xdr:spPr>
        <a:xfrm>
          <a:off x="6672795" y="612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47480</xdr:rowOff>
    </xdr:from>
    <xdr:to>
      <xdr:col>55</xdr:col>
      <xdr:colOff>50800</xdr:colOff>
      <xdr:row>37</xdr:row>
      <xdr:rowOff>149080</xdr:rowOff>
    </xdr:to>
    <xdr:sp macro="" textlink="">
      <xdr:nvSpPr>
        <xdr:cNvPr id="309" name="楕円 308"/>
        <xdr:cNvSpPr/>
      </xdr:nvSpPr>
      <xdr:spPr>
        <a:xfrm>
          <a:off x="10426700" y="639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3561</xdr:rowOff>
    </xdr:from>
    <xdr:ext cx="534377" cy="259045"/>
    <xdr:sp macro="" textlink="">
      <xdr:nvSpPr>
        <xdr:cNvPr id="310" name="補助費等該当値テキスト"/>
        <xdr:cNvSpPr txBox="1"/>
      </xdr:nvSpPr>
      <xdr:spPr>
        <a:xfrm>
          <a:off x="10528300" y="634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51602</xdr:rowOff>
    </xdr:from>
    <xdr:to>
      <xdr:col>50</xdr:col>
      <xdr:colOff>165100</xdr:colOff>
      <xdr:row>37</xdr:row>
      <xdr:rowOff>153202</xdr:rowOff>
    </xdr:to>
    <xdr:sp macro="" textlink="">
      <xdr:nvSpPr>
        <xdr:cNvPr id="311" name="楕円 310"/>
        <xdr:cNvSpPr/>
      </xdr:nvSpPr>
      <xdr:spPr>
        <a:xfrm>
          <a:off x="9588500" y="639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144329</xdr:rowOff>
    </xdr:from>
    <xdr:ext cx="534377" cy="259045"/>
    <xdr:sp macro="" textlink="">
      <xdr:nvSpPr>
        <xdr:cNvPr id="312" name="テキスト ボックス 311"/>
        <xdr:cNvSpPr txBox="1"/>
      </xdr:nvSpPr>
      <xdr:spPr>
        <a:xfrm>
          <a:off x="9372111" y="648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71999</xdr:rowOff>
    </xdr:from>
    <xdr:to>
      <xdr:col>46</xdr:col>
      <xdr:colOff>38100</xdr:colOff>
      <xdr:row>38</xdr:row>
      <xdr:rowOff>2149</xdr:rowOff>
    </xdr:to>
    <xdr:sp macro="" textlink="">
      <xdr:nvSpPr>
        <xdr:cNvPr id="313" name="楕円 312"/>
        <xdr:cNvSpPr/>
      </xdr:nvSpPr>
      <xdr:spPr>
        <a:xfrm>
          <a:off x="8699500" y="641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164726</xdr:rowOff>
    </xdr:from>
    <xdr:ext cx="534377" cy="259045"/>
    <xdr:sp macro="" textlink="">
      <xdr:nvSpPr>
        <xdr:cNvPr id="314" name="テキスト ボックス 313"/>
        <xdr:cNvSpPr txBox="1"/>
      </xdr:nvSpPr>
      <xdr:spPr>
        <a:xfrm>
          <a:off x="8483111" y="650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89348</xdr:rowOff>
    </xdr:from>
    <xdr:to>
      <xdr:col>41</xdr:col>
      <xdr:colOff>101600</xdr:colOff>
      <xdr:row>38</xdr:row>
      <xdr:rowOff>19498</xdr:rowOff>
    </xdr:to>
    <xdr:sp macro="" textlink="">
      <xdr:nvSpPr>
        <xdr:cNvPr id="315" name="楕円 314"/>
        <xdr:cNvSpPr/>
      </xdr:nvSpPr>
      <xdr:spPr>
        <a:xfrm>
          <a:off x="7810500" y="643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10625</xdr:rowOff>
    </xdr:from>
    <xdr:ext cx="534377" cy="259045"/>
    <xdr:sp macro="" textlink="">
      <xdr:nvSpPr>
        <xdr:cNvPr id="316" name="テキスト ボックス 315"/>
        <xdr:cNvSpPr txBox="1"/>
      </xdr:nvSpPr>
      <xdr:spPr>
        <a:xfrm>
          <a:off x="7594111" y="652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104363</xdr:rowOff>
    </xdr:from>
    <xdr:to>
      <xdr:col>36</xdr:col>
      <xdr:colOff>165100</xdr:colOff>
      <xdr:row>38</xdr:row>
      <xdr:rowOff>34513</xdr:rowOff>
    </xdr:to>
    <xdr:sp macro="" textlink="">
      <xdr:nvSpPr>
        <xdr:cNvPr id="317" name="楕円 316"/>
        <xdr:cNvSpPr/>
      </xdr:nvSpPr>
      <xdr:spPr>
        <a:xfrm>
          <a:off x="6921500" y="644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25640</xdr:rowOff>
    </xdr:from>
    <xdr:ext cx="534377" cy="259045"/>
    <xdr:sp macro="" textlink="">
      <xdr:nvSpPr>
        <xdr:cNvPr id="318" name="テキスト ボックス 317"/>
        <xdr:cNvSpPr txBox="1"/>
      </xdr:nvSpPr>
      <xdr:spPr>
        <a:xfrm>
          <a:off x="6705111" y="65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101643</xdr:rowOff>
    </xdr:from>
    <xdr:to>
      <xdr:col>55</xdr:col>
      <xdr:colOff>0</xdr:colOff>
      <xdr:row>58</xdr:row>
      <xdr:rowOff>108982</xdr:rowOff>
    </xdr:to>
    <xdr:cxnSp macro="">
      <xdr:nvCxnSpPr>
        <xdr:cNvPr id="345" name="直線コネクタ 344"/>
        <xdr:cNvCxnSpPr/>
      </xdr:nvCxnSpPr>
      <xdr:spPr>
        <a:xfrm flipV="1">
          <a:off x="9639300" y="10045743"/>
          <a:ext cx="838200" cy="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39236</xdr:rowOff>
    </xdr:from>
    <xdr:ext cx="599010" cy="259045"/>
    <xdr:sp macro="" textlink="">
      <xdr:nvSpPr>
        <xdr:cNvPr id="346" name="普通建設事業費平均値テキスト"/>
        <xdr:cNvSpPr txBox="1"/>
      </xdr:nvSpPr>
      <xdr:spPr>
        <a:xfrm>
          <a:off x="10528300" y="998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102274</xdr:rowOff>
    </xdr:from>
    <xdr:to>
      <xdr:col>50</xdr:col>
      <xdr:colOff>114300</xdr:colOff>
      <xdr:row>58</xdr:row>
      <xdr:rowOff>108982</xdr:rowOff>
    </xdr:to>
    <xdr:cxnSp macro="">
      <xdr:nvCxnSpPr>
        <xdr:cNvPr id="348" name="直線コネクタ 347"/>
        <xdr:cNvCxnSpPr/>
      </xdr:nvCxnSpPr>
      <xdr:spPr>
        <a:xfrm>
          <a:off x="8750300" y="10046374"/>
          <a:ext cx="889000" cy="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60718</xdr:rowOff>
    </xdr:from>
    <xdr:to>
      <xdr:col>45</xdr:col>
      <xdr:colOff>177800</xdr:colOff>
      <xdr:row>58</xdr:row>
      <xdr:rowOff>102274</xdr:rowOff>
    </xdr:to>
    <xdr:cxnSp macro="">
      <xdr:nvCxnSpPr>
        <xdr:cNvPr id="351" name="直線コネクタ 350"/>
        <xdr:cNvCxnSpPr/>
      </xdr:nvCxnSpPr>
      <xdr:spPr>
        <a:xfrm>
          <a:off x="7861300" y="10004818"/>
          <a:ext cx="889000" cy="4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51822</xdr:rowOff>
    </xdr:from>
    <xdr:to>
      <xdr:col>46</xdr:col>
      <xdr:colOff>38100</xdr:colOff>
      <xdr:row>58</xdr:row>
      <xdr:rowOff>153422</xdr:rowOff>
    </xdr:to>
    <xdr:sp macro="" textlink="">
      <xdr:nvSpPr>
        <xdr:cNvPr id="352" name="フローチャート: 判断 351"/>
        <xdr:cNvSpPr/>
      </xdr:nvSpPr>
      <xdr:spPr>
        <a:xfrm>
          <a:off x="8699500" y="99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144549</xdr:rowOff>
    </xdr:from>
    <xdr:ext cx="599010" cy="259045"/>
    <xdr:sp macro="" textlink="">
      <xdr:nvSpPr>
        <xdr:cNvPr id="353" name="テキスト ボックス 352"/>
        <xdr:cNvSpPr txBox="1"/>
      </xdr:nvSpPr>
      <xdr:spPr>
        <a:xfrm>
          <a:off x="8450795" y="1008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60718</xdr:rowOff>
    </xdr:from>
    <xdr:to>
      <xdr:col>41</xdr:col>
      <xdr:colOff>50800</xdr:colOff>
      <xdr:row>58</xdr:row>
      <xdr:rowOff>66853</xdr:rowOff>
    </xdr:to>
    <xdr:cxnSp macro="">
      <xdr:nvCxnSpPr>
        <xdr:cNvPr id="354" name="直線コネクタ 353"/>
        <xdr:cNvCxnSpPr/>
      </xdr:nvCxnSpPr>
      <xdr:spPr>
        <a:xfrm flipV="1">
          <a:off x="6972300" y="10004818"/>
          <a:ext cx="889000" cy="6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48740</xdr:rowOff>
    </xdr:from>
    <xdr:to>
      <xdr:col>41</xdr:col>
      <xdr:colOff>101600</xdr:colOff>
      <xdr:row>58</xdr:row>
      <xdr:rowOff>150340</xdr:rowOff>
    </xdr:to>
    <xdr:sp macro="" textlink="">
      <xdr:nvSpPr>
        <xdr:cNvPr id="355" name="フローチャート: 判断 354"/>
        <xdr:cNvSpPr/>
      </xdr:nvSpPr>
      <xdr:spPr>
        <a:xfrm>
          <a:off x="7810500" y="999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141467</xdr:rowOff>
    </xdr:from>
    <xdr:ext cx="599010" cy="259045"/>
    <xdr:sp macro="" textlink="">
      <xdr:nvSpPr>
        <xdr:cNvPr id="356" name="テキスト ボックス 355"/>
        <xdr:cNvSpPr txBox="1"/>
      </xdr:nvSpPr>
      <xdr:spPr>
        <a:xfrm>
          <a:off x="7561795" y="1008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48989</xdr:rowOff>
    </xdr:from>
    <xdr:to>
      <xdr:col>36</xdr:col>
      <xdr:colOff>165100</xdr:colOff>
      <xdr:row>58</xdr:row>
      <xdr:rowOff>150589</xdr:rowOff>
    </xdr:to>
    <xdr:sp macro="" textlink="">
      <xdr:nvSpPr>
        <xdr:cNvPr id="357" name="フローチャート: 判断 356"/>
        <xdr:cNvSpPr/>
      </xdr:nvSpPr>
      <xdr:spPr>
        <a:xfrm>
          <a:off x="6921500" y="99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141716</xdr:rowOff>
    </xdr:from>
    <xdr:ext cx="599010" cy="259045"/>
    <xdr:sp macro="" textlink="">
      <xdr:nvSpPr>
        <xdr:cNvPr id="358" name="テキスト ボックス 357"/>
        <xdr:cNvSpPr txBox="1"/>
      </xdr:nvSpPr>
      <xdr:spPr>
        <a:xfrm>
          <a:off x="6672795" y="10085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50843</xdr:rowOff>
    </xdr:from>
    <xdr:to>
      <xdr:col>55</xdr:col>
      <xdr:colOff>50800</xdr:colOff>
      <xdr:row>58</xdr:row>
      <xdr:rowOff>152443</xdr:rowOff>
    </xdr:to>
    <xdr:sp macro="" textlink="">
      <xdr:nvSpPr>
        <xdr:cNvPr id="364" name="楕円 363"/>
        <xdr:cNvSpPr/>
      </xdr:nvSpPr>
      <xdr:spPr>
        <a:xfrm>
          <a:off x="10426700" y="99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10220</xdr:rowOff>
    </xdr:from>
    <xdr:ext cx="599010" cy="259045"/>
    <xdr:sp macro="" textlink="">
      <xdr:nvSpPr>
        <xdr:cNvPr id="365" name="普通建設事業費該当値テキスト"/>
        <xdr:cNvSpPr txBox="1"/>
      </xdr:nvSpPr>
      <xdr:spPr>
        <a:xfrm>
          <a:off x="10528300" y="9782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58182</xdr:rowOff>
    </xdr:from>
    <xdr:to>
      <xdr:col>50</xdr:col>
      <xdr:colOff>165100</xdr:colOff>
      <xdr:row>58</xdr:row>
      <xdr:rowOff>159782</xdr:rowOff>
    </xdr:to>
    <xdr:sp macro="" textlink="">
      <xdr:nvSpPr>
        <xdr:cNvPr id="366" name="楕円 365"/>
        <xdr:cNvSpPr/>
      </xdr:nvSpPr>
      <xdr:spPr>
        <a:xfrm>
          <a:off x="9588500" y="100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150909</xdr:rowOff>
    </xdr:from>
    <xdr:ext cx="599010" cy="259045"/>
    <xdr:sp macro="" textlink="">
      <xdr:nvSpPr>
        <xdr:cNvPr id="367" name="テキスト ボックス 366"/>
        <xdr:cNvSpPr txBox="1"/>
      </xdr:nvSpPr>
      <xdr:spPr>
        <a:xfrm>
          <a:off x="9339795" y="1009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51474</xdr:rowOff>
    </xdr:from>
    <xdr:to>
      <xdr:col>46</xdr:col>
      <xdr:colOff>38100</xdr:colOff>
      <xdr:row>58</xdr:row>
      <xdr:rowOff>153074</xdr:rowOff>
    </xdr:to>
    <xdr:sp macro="" textlink="">
      <xdr:nvSpPr>
        <xdr:cNvPr id="368" name="楕円 367"/>
        <xdr:cNvSpPr/>
      </xdr:nvSpPr>
      <xdr:spPr>
        <a:xfrm>
          <a:off x="8699500" y="999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169601</xdr:rowOff>
    </xdr:from>
    <xdr:ext cx="599010" cy="259045"/>
    <xdr:sp macro="" textlink="">
      <xdr:nvSpPr>
        <xdr:cNvPr id="369" name="テキスト ボックス 368"/>
        <xdr:cNvSpPr txBox="1"/>
      </xdr:nvSpPr>
      <xdr:spPr>
        <a:xfrm>
          <a:off x="8450795" y="977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9918</xdr:rowOff>
    </xdr:from>
    <xdr:to>
      <xdr:col>41</xdr:col>
      <xdr:colOff>101600</xdr:colOff>
      <xdr:row>58</xdr:row>
      <xdr:rowOff>111518</xdr:rowOff>
    </xdr:to>
    <xdr:sp macro="" textlink="">
      <xdr:nvSpPr>
        <xdr:cNvPr id="370" name="楕円 369"/>
        <xdr:cNvSpPr/>
      </xdr:nvSpPr>
      <xdr:spPr>
        <a:xfrm>
          <a:off x="7810500" y="995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128045</xdr:rowOff>
    </xdr:from>
    <xdr:ext cx="599010" cy="259045"/>
    <xdr:sp macro="" textlink="">
      <xdr:nvSpPr>
        <xdr:cNvPr id="371" name="テキスト ボックス 370"/>
        <xdr:cNvSpPr txBox="1"/>
      </xdr:nvSpPr>
      <xdr:spPr>
        <a:xfrm>
          <a:off x="7561795" y="972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16053</xdr:rowOff>
    </xdr:from>
    <xdr:to>
      <xdr:col>36</xdr:col>
      <xdr:colOff>165100</xdr:colOff>
      <xdr:row>58</xdr:row>
      <xdr:rowOff>117653</xdr:rowOff>
    </xdr:to>
    <xdr:sp macro="" textlink="">
      <xdr:nvSpPr>
        <xdr:cNvPr id="372" name="楕円 371"/>
        <xdr:cNvSpPr/>
      </xdr:nvSpPr>
      <xdr:spPr>
        <a:xfrm>
          <a:off x="6921500" y="996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134180</xdr:rowOff>
    </xdr:from>
    <xdr:ext cx="599010" cy="259045"/>
    <xdr:sp macro="" textlink="">
      <xdr:nvSpPr>
        <xdr:cNvPr id="373" name="テキスト ボックス 372"/>
        <xdr:cNvSpPr txBox="1"/>
      </xdr:nvSpPr>
      <xdr:spPr>
        <a:xfrm>
          <a:off x="6672795" y="973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105586</xdr:rowOff>
    </xdr:from>
    <xdr:to>
      <xdr:col>55</xdr:col>
      <xdr:colOff>0</xdr:colOff>
      <xdr:row>78</xdr:row>
      <xdr:rowOff>117339</xdr:rowOff>
    </xdr:to>
    <xdr:cxnSp macro="">
      <xdr:nvCxnSpPr>
        <xdr:cNvPr id="400" name="直線コネクタ 399"/>
        <xdr:cNvCxnSpPr/>
      </xdr:nvCxnSpPr>
      <xdr:spPr>
        <a:xfrm flipV="1">
          <a:off x="9639300" y="13478686"/>
          <a:ext cx="838200" cy="1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56148</xdr:rowOff>
    </xdr:from>
    <xdr:ext cx="534377" cy="259045"/>
    <xdr:sp macro="" textlink="">
      <xdr:nvSpPr>
        <xdr:cNvPr id="401" name="普通建設事業費 （ うち新規整備　）平均値テキスト"/>
        <xdr:cNvSpPr txBox="1"/>
      </xdr:nvSpPr>
      <xdr:spPr>
        <a:xfrm>
          <a:off x="10528300" y="13429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117339</xdr:rowOff>
    </xdr:from>
    <xdr:to>
      <xdr:col>50</xdr:col>
      <xdr:colOff>114300</xdr:colOff>
      <xdr:row>78</xdr:row>
      <xdr:rowOff>120952</xdr:rowOff>
    </xdr:to>
    <xdr:cxnSp macro="">
      <xdr:nvCxnSpPr>
        <xdr:cNvPr id="403" name="直線コネクタ 402"/>
        <xdr:cNvCxnSpPr/>
      </xdr:nvCxnSpPr>
      <xdr:spPr>
        <a:xfrm flipV="1">
          <a:off x="8750300" y="13490439"/>
          <a:ext cx="889000" cy="3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167239</xdr:rowOff>
    </xdr:from>
    <xdr:ext cx="534377" cy="259045"/>
    <xdr:sp macro="" textlink="">
      <xdr:nvSpPr>
        <xdr:cNvPr id="405" name="テキスト ボックス 404"/>
        <xdr:cNvSpPr txBox="1"/>
      </xdr:nvSpPr>
      <xdr:spPr>
        <a:xfrm>
          <a:off x="9372111" y="13540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120952</xdr:rowOff>
    </xdr:from>
    <xdr:to>
      <xdr:col>45</xdr:col>
      <xdr:colOff>177800</xdr:colOff>
      <xdr:row>78</xdr:row>
      <xdr:rowOff>128124</xdr:rowOff>
    </xdr:to>
    <xdr:cxnSp macro="">
      <xdr:nvCxnSpPr>
        <xdr:cNvPr id="406" name="直線コネクタ 405"/>
        <xdr:cNvCxnSpPr/>
      </xdr:nvCxnSpPr>
      <xdr:spPr>
        <a:xfrm flipV="1">
          <a:off x="7861300" y="13494052"/>
          <a:ext cx="889000" cy="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72761</xdr:rowOff>
    </xdr:from>
    <xdr:to>
      <xdr:col>46</xdr:col>
      <xdr:colOff>38100</xdr:colOff>
      <xdr:row>79</xdr:row>
      <xdr:rowOff>2911</xdr:rowOff>
    </xdr:to>
    <xdr:sp macro="" textlink="">
      <xdr:nvSpPr>
        <xdr:cNvPr id="407" name="フローチャート: 判断 406"/>
        <xdr:cNvSpPr/>
      </xdr:nvSpPr>
      <xdr:spPr>
        <a:xfrm>
          <a:off x="8699500" y="1344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165488</xdr:rowOff>
    </xdr:from>
    <xdr:ext cx="534377" cy="259045"/>
    <xdr:sp macro="" textlink="">
      <xdr:nvSpPr>
        <xdr:cNvPr id="408" name="テキスト ボックス 407"/>
        <xdr:cNvSpPr txBox="1"/>
      </xdr:nvSpPr>
      <xdr:spPr>
        <a:xfrm>
          <a:off x="8483111" y="1353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72062</xdr:rowOff>
    </xdr:from>
    <xdr:to>
      <xdr:col>41</xdr:col>
      <xdr:colOff>101600</xdr:colOff>
      <xdr:row>79</xdr:row>
      <xdr:rowOff>2212</xdr:rowOff>
    </xdr:to>
    <xdr:sp macro="" textlink="">
      <xdr:nvSpPr>
        <xdr:cNvPr id="409" name="フローチャート: 判断 408"/>
        <xdr:cNvSpPr/>
      </xdr:nvSpPr>
      <xdr:spPr>
        <a:xfrm>
          <a:off x="7810500" y="1344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18739</xdr:rowOff>
    </xdr:from>
    <xdr:ext cx="534377" cy="259045"/>
    <xdr:sp macro="" textlink="">
      <xdr:nvSpPr>
        <xdr:cNvPr id="410" name="テキスト ボックス 409"/>
        <xdr:cNvSpPr txBox="1"/>
      </xdr:nvSpPr>
      <xdr:spPr>
        <a:xfrm>
          <a:off x="7594111" y="1322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54786</xdr:rowOff>
    </xdr:from>
    <xdr:to>
      <xdr:col>55</xdr:col>
      <xdr:colOff>50800</xdr:colOff>
      <xdr:row>78</xdr:row>
      <xdr:rowOff>156386</xdr:rowOff>
    </xdr:to>
    <xdr:sp macro="" textlink="">
      <xdr:nvSpPr>
        <xdr:cNvPr id="416" name="楕円 415"/>
        <xdr:cNvSpPr/>
      </xdr:nvSpPr>
      <xdr:spPr>
        <a:xfrm>
          <a:off x="10426700" y="1342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14163</xdr:rowOff>
    </xdr:from>
    <xdr:ext cx="599010" cy="259045"/>
    <xdr:sp macro="" textlink="">
      <xdr:nvSpPr>
        <xdr:cNvPr id="417" name="普通建設事業費 （ うち新規整備　）該当値テキスト"/>
        <xdr:cNvSpPr txBox="1"/>
      </xdr:nvSpPr>
      <xdr:spPr>
        <a:xfrm>
          <a:off x="10528300" y="1321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66539</xdr:rowOff>
    </xdr:from>
    <xdr:to>
      <xdr:col>50</xdr:col>
      <xdr:colOff>165100</xdr:colOff>
      <xdr:row>78</xdr:row>
      <xdr:rowOff>168139</xdr:rowOff>
    </xdr:to>
    <xdr:sp macro="" textlink="">
      <xdr:nvSpPr>
        <xdr:cNvPr id="418" name="楕円 417"/>
        <xdr:cNvSpPr/>
      </xdr:nvSpPr>
      <xdr:spPr>
        <a:xfrm>
          <a:off x="9588500" y="1343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13216</xdr:rowOff>
    </xdr:from>
    <xdr:ext cx="534377" cy="259045"/>
    <xdr:sp macro="" textlink="">
      <xdr:nvSpPr>
        <xdr:cNvPr id="419" name="テキスト ボックス 418"/>
        <xdr:cNvSpPr txBox="1"/>
      </xdr:nvSpPr>
      <xdr:spPr>
        <a:xfrm>
          <a:off x="9372111" y="1321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70152</xdr:rowOff>
    </xdr:from>
    <xdr:to>
      <xdr:col>46</xdr:col>
      <xdr:colOff>38100</xdr:colOff>
      <xdr:row>79</xdr:row>
      <xdr:rowOff>302</xdr:rowOff>
    </xdr:to>
    <xdr:sp macro="" textlink="">
      <xdr:nvSpPr>
        <xdr:cNvPr id="420" name="楕円 419"/>
        <xdr:cNvSpPr/>
      </xdr:nvSpPr>
      <xdr:spPr>
        <a:xfrm>
          <a:off x="8699500" y="1344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16829</xdr:rowOff>
    </xdr:from>
    <xdr:ext cx="534377" cy="259045"/>
    <xdr:sp macro="" textlink="">
      <xdr:nvSpPr>
        <xdr:cNvPr id="421" name="テキスト ボックス 420"/>
        <xdr:cNvSpPr txBox="1"/>
      </xdr:nvSpPr>
      <xdr:spPr>
        <a:xfrm>
          <a:off x="8483111" y="1321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77324</xdr:rowOff>
    </xdr:from>
    <xdr:to>
      <xdr:col>41</xdr:col>
      <xdr:colOff>101600</xdr:colOff>
      <xdr:row>79</xdr:row>
      <xdr:rowOff>7474</xdr:rowOff>
    </xdr:to>
    <xdr:sp macro="" textlink="">
      <xdr:nvSpPr>
        <xdr:cNvPr id="422" name="楕円 421"/>
        <xdr:cNvSpPr/>
      </xdr:nvSpPr>
      <xdr:spPr>
        <a:xfrm>
          <a:off x="7810500" y="1345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170051</xdr:rowOff>
    </xdr:from>
    <xdr:ext cx="534377" cy="259045"/>
    <xdr:sp macro="" textlink="">
      <xdr:nvSpPr>
        <xdr:cNvPr id="423" name="テキスト ボックス 422"/>
        <xdr:cNvSpPr txBox="1"/>
      </xdr:nvSpPr>
      <xdr:spPr>
        <a:xfrm>
          <a:off x="7594111" y="1354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113347</xdr:rowOff>
    </xdr:from>
    <xdr:to>
      <xdr:col>55</xdr:col>
      <xdr:colOff>0</xdr:colOff>
      <xdr:row>99</xdr:row>
      <xdr:rowOff>8491</xdr:rowOff>
    </xdr:to>
    <xdr:cxnSp macro="">
      <xdr:nvCxnSpPr>
        <xdr:cNvPr id="452" name="直線コネクタ 451"/>
        <xdr:cNvCxnSpPr/>
      </xdr:nvCxnSpPr>
      <xdr:spPr>
        <a:xfrm>
          <a:off x="9639300" y="16915447"/>
          <a:ext cx="838200" cy="6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53" name="普通建設事業費 （ うち更新整備　）平均値テキスト"/>
        <xdr:cNvSpPr txBox="1"/>
      </xdr:nvSpPr>
      <xdr:spPr>
        <a:xfrm>
          <a:off x="10528300" y="1659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33458</xdr:rowOff>
    </xdr:from>
    <xdr:to>
      <xdr:col>50</xdr:col>
      <xdr:colOff>114300</xdr:colOff>
      <xdr:row>98</xdr:row>
      <xdr:rowOff>113347</xdr:rowOff>
    </xdr:to>
    <xdr:cxnSp macro="">
      <xdr:nvCxnSpPr>
        <xdr:cNvPr id="455" name="直線コネクタ 454"/>
        <xdr:cNvCxnSpPr/>
      </xdr:nvCxnSpPr>
      <xdr:spPr>
        <a:xfrm>
          <a:off x="8750300" y="16835558"/>
          <a:ext cx="889000" cy="7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18870</xdr:rowOff>
    </xdr:from>
    <xdr:to>
      <xdr:col>45</xdr:col>
      <xdr:colOff>177800</xdr:colOff>
      <xdr:row>98</xdr:row>
      <xdr:rowOff>33458</xdr:rowOff>
    </xdr:to>
    <xdr:cxnSp macro="">
      <xdr:nvCxnSpPr>
        <xdr:cNvPr id="458" name="直線コネクタ 457"/>
        <xdr:cNvCxnSpPr/>
      </xdr:nvCxnSpPr>
      <xdr:spPr>
        <a:xfrm>
          <a:off x="7861300" y="16649520"/>
          <a:ext cx="889000" cy="18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80632</xdr:rowOff>
    </xdr:from>
    <xdr:to>
      <xdr:col>46</xdr:col>
      <xdr:colOff>38100</xdr:colOff>
      <xdr:row>98</xdr:row>
      <xdr:rowOff>10782</xdr:rowOff>
    </xdr:to>
    <xdr:sp macro="" textlink="">
      <xdr:nvSpPr>
        <xdr:cNvPr id="459" name="フローチャート: 判断 458"/>
        <xdr:cNvSpPr/>
      </xdr:nvSpPr>
      <xdr:spPr>
        <a:xfrm>
          <a:off x="86995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27309</xdr:rowOff>
    </xdr:from>
    <xdr:ext cx="534377" cy="259045"/>
    <xdr:sp macro="" textlink="">
      <xdr:nvSpPr>
        <xdr:cNvPr id="460" name="テキスト ボックス 459"/>
        <xdr:cNvSpPr txBox="1"/>
      </xdr:nvSpPr>
      <xdr:spPr>
        <a:xfrm>
          <a:off x="8483111" y="1648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52240</xdr:rowOff>
    </xdr:from>
    <xdr:to>
      <xdr:col>41</xdr:col>
      <xdr:colOff>101600</xdr:colOff>
      <xdr:row>97</xdr:row>
      <xdr:rowOff>153840</xdr:rowOff>
    </xdr:to>
    <xdr:sp macro="" textlink="">
      <xdr:nvSpPr>
        <xdr:cNvPr id="461" name="フローチャート: 判断 460"/>
        <xdr:cNvSpPr/>
      </xdr:nvSpPr>
      <xdr:spPr>
        <a:xfrm>
          <a:off x="7810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144967</xdr:rowOff>
    </xdr:from>
    <xdr:ext cx="534377" cy="259045"/>
    <xdr:sp macro="" textlink="">
      <xdr:nvSpPr>
        <xdr:cNvPr id="462" name="テキスト ボックス 461"/>
        <xdr:cNvSpPr txBox="1"/>
      </xdr:nvSpPr>
      <xdr:spPr>
        <a:xfrm>
          <a:off x="7594111" y="167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129141</xdr:rowOff>
    </xdr:from>
    <xdr:to>
      <xdr:col>55</xdr:col>
      <xdr:colOff>50800</xdr:colOff>
      <xdr:row>99</xdr:row>
      <xdr:rowOff>59291</xdr:rowOff>
    </xdr:to>
    <xdr:sp macro="" textlink="">
      <xdr:nvSpPr>
        <xdr:cNvPr id="468" name="楕円 467"/>
        <xdr:cNvSpPr/>
      </xdr:nvSpPr>
      <xdr:spPr>
        <a:xfrm>
          <a:off x="10426700" y="1693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44068</xdr:rowOff>
    </xdr:from>
    <xdr:ext cx="469744" cy="259045"/>
    <xdr:sp macro="" textlink="">
      <xdr:nvSpPr>
        <xdr:cNvPr id="469" name="普通建設事業費 （ うち更新整備　）該当値テキスト"/>
        <xdr:cNvSpPr txBox="1"/>
      </xdr:nvSpPr>
      <xdr:spPr>
        <a:xfrm>
          <a:off x="10528300" y="1684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62547</xdr:rowOff>
    </xdr:from>
    <xdr:to>
      <xdr:col>50</xdr:col>
      <xdr:colOff>165100</xdr:colOff>
      <xdr:row>98</xdr:row>
      <xdr:rowOff>164147</xdr:rowOff>
    </xdr:to>
    <xdr:sp macro="" textlink="">
      <xdr:nvSpPr>
        <xdr:cNvPr id="470" name="楕円 469"/>
        <xdr:cNvSpPr/>
      </xdr:nvSpPr>
      <xdr:spPr>
        <a:xfrm>
          <a:off x="9588500" y="1686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155274</xdr:rowOff>
    </xdr:from>
    <xdr:ext cx="534377" cy="259045"/>
    <xdr:sp macro="" textlink="">
      <xdr:nvSpPr>
        <xdr:cNvPr id="471" name="テキスト ボックス 470"/>
        <xdr:cNvSpPr txBox="1"/>
      </xdr:nvSpPr>
      <xdr:spPr>
        <a:xfrm>
          <a:off x="9372111" y="1695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154108</xdr:rowOff>
    </xdr:from>
    <xdr:to>
      <xdr:col>46</xdr:col>
      <xdr:colOff>38100</xdr:colOff>
      <xdr:row>98</xdr:row>
      <xdr:rowOff>84258</xdr:rowOff>
    </xdr:to>
    <xdr:sp macro="" textlink="">
      <xdr:nvSpPr>
        <xdr:cNvPr id="472" name="楕円 471"/>
        <xdr:cNvSpPr/>
      </xdr:nvSpPr>
      <xdr:spPr>
        <a:xfrm>
          <a:off x="8699500" y="1678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75385</xdr:rowOff>
    </xdr:from>
    <xdr:ext cx="534377" cy="259045"/>
    <xdr:sp macro="" textlink="">
      <xdr:nvSpPr>
        <xdr:cNvPr id="473" name="テキスト ボックス 472"/>
        <xdr:cNvSpPr txBox="1"/>
      </xdr:nvSpPr>
      <xdr:spPr>
        <a:xfrm>
          <a:off x="8483111" y="1687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139520</xdr:rowOff>
    </xdr:from>
    <xdr:to>
      <xdr:col>41</xdr:col>
      <xdr:colOff>101600</xdr:colOff>
      <xdr:row>97</xdr:row>
      <xdr:rowOff>69670</xdr:rowOff>
    </xdr:to>
    <xdr:sp macro="" textlink="">
      <xdr:nvSpPr>
        <xdr:cNvPr id="474" name="楕円 473"/>
        <xdr:cNvSpPr/>
      </xdr:nvSpPr>
      <xdr:spPr>
        <a:xfrm>
          <a:off x="7810500" y="1659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86197</xdr:rowOff>
    </xdr:from>
    <xdr:ext cx="534377" cy="259045"/>
    <xdr:sp macro="" textlink="">
      <xdr:nvSpPr>
        <xdr:cNvPr id="475" name="テキスト ボックス 474"/>
        <xdr:cNvSpPr txBox="1"/>
      </xdr:nvSpPr>
      <xdr:spPr>
        <a:xfrm>
          <a:off x="7594111" y="1637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25728</xdr:rowOff>
    </xdr:from>
    <xdr:to>
      <xdr:col>85</xdr:col>
      <xdr:colOff>127000</xdr:colOff>
      <xdr:row>39</xdr:row>
      <xdr:rowOff>30793</xdr:rowOff>
    </xdr:to>
    <xdr:cxnSp macro="">
      <xdr:nvCxnSpPr>
        <xdr:cNvPr id="504" name="直線コネクタ 503"/>
        <xdr:cNvCxnSpPr/>
      </xdr:nvCxnSpPr>
      <xdr:spPr>
        <a:xfrm>
          <a:off x="15481300" y="6712278"/>
          <a:ext cx="838200" cy="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25728</xdr:rowOff>
    </xdr:from>
    <xdr:to>
      <xdr:col>81</xdr:col>
      <xdr:colOff>50800</xdr:colOff>
      <xdr:row>39</xdr:row>
      <xdr:rowOff>44231</xdr:rowOff>
    </xdr:to>
    <xdr:cxnSp macro="">
      <xdr:nvCxnSpPr>
        <xdr:cNvPr id="507" name="直線コネクタ 506"/>
        <xdr:cNvCxnSpPr/>
      </xdr:nvCxnSpPr>
      <xdr:spPr>
        <a:xfrm flipV="1">
          <a:off x="14592300" y="6712278"/>
          <a:ext cx="889000" cy="1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68834</xdr:rowOff>
    </xdr:from>
    <xdr:ext cx="469744" cy="259045"/>
    <xdr:sp macro="" textlink="">
      <xdr:nvSpPr>
        <xdr:cNvPr id="509" name="テキスト ボックス 508"/>
        <xdr:cNvSpPr txBox="1"/>
      </xdr:nvSpPr>
      <xdr:spPr>
        <a:xfrm>
          <a:off x="15246428" y="675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8377</xdr:rowOff>
    </xdr:from>
    <xdr:to>
      <xdr:col>76</xdr:col>
      <xdr:colOff>114300</xdr:colOff>
      <xdr:row>39</xdr:row>
      <xdr:rowOff>44231</xdr:rowOff>
    </xdr:to>
    <xdr:cxnSp macro="">
      <xdr:nvCxnSpPr>
        <xdr:cNvPr id="510" name="直線コネクタ 509"/>
        <xdr:cNvCxnSpPr/>
      </xdr:nvCxnSpPr>
      <xdr:spPr>
        <a:xfrm>
          <a:off x="13703300" y="6694927"/>
          <a:ext cx="889000" cy="3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144438</xdr:rowOff>
    </xdr:from>
    <xdr:to>
      <xdr:col>76</xdr:col>
      <xdr:colOff>165100</xdr:colOff>
      <xdr:row>39</xdr:row>
      <xdr:rowOff>74588</xdr:rowOff>
    </xdr:to>
    <xdr:sp macro="" textlink="">
      <xdr:nvSpPr>
        <xdr:cNvPr id="511" name="フローチャート: 判断 510"/>
        <xdr:cNvSpPr/>
      </xdr:nvSpPr>
      <xdr:spPr>
        <a:xfrm>
          <a:off x="14541500" y="665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91115</xdr:rowOff>
    </xdr:from>
    <xdr:ext cx="534377" cy="259045"/>
    <xdr:sp macro="" textlink="">
      <xdr:nvSpPr>
        <xdr:cNvPr id="512" name="テキスト ボックス 511"/>
        <xdr:cNvSpPr txBox="1"/>
      </xdr:nvSpPr>
      <xdr:spPr>
        <a:xfrm>
          <a:off x="14325111" y="643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171285</xdr:rowOff>
    </xdr:from>
    <xdr:to>
      <xdr:col>71</xdr:col>
      <xdr:colOff>177800</xdr:colOff>
      <xdr:row>39</xdr:row>
      <xdr:rowOff>8377</xdr:rowOff>
    </xdr:to>
    <xdr:cxnSp macro="">
      <xdr:nvCxnSpPr>
        <xdr:cNvPr id="513" name="直線コネクタ 512"/>
        <xdr:cNvCxnSpPr/>
      </xdr:nvCxnSpPr>
      <xdr:spPr>
        <a:xfrm>
          <a:off x="12814300" y="6686385"/>
          <a:ext cx="889000" cy="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152771</xdr:rowOff>
    </xdr:from>
    <xdr:to>
      <xdr:col>72</xdr:col>
      <xdr:colOff>38100</xdr:colOff>
      <xdr:row>39</xdr:row>
      <xdr:rowOff>82921</xdr:rowOff>
    </xdr:to>
    <xdr:sp macro="" textlink="">
      <xdr:nvSpPr>
        <xdr:cNvPr id="514" name="フローチャート: 判断 513"/>
        <xdr:cNvSpPr/>
      </xdr:nvSpPr>
      <xdr:spPr>
        <a:xfrm>
          <a:off x="13652500" y="6667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74048</xdr:rowOff>
    </xdr:from>
    <xdr:ext cx="469744" cy="259045"/>
    <xdr:sp macro="" textlink="">
      <xdr:nvSpPr>
        <xdr:cNvPr id="515" name="テキスト ボックス 514"/>
        <xdr:cNvSpPr txBox="1"/>
      </xdr:nvSpPr>
      <xdr:spPr>
        <a:xfrm>
          <a:off x="13468428" y="676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150837</xdr:rowOff>
    </xdr:from>
    <xdr:to>
      <xdr:col>67</xdr:col>
      <xdr:colOff>101600</xdr:colOff>
      <xdr:row>39</xdr:row>
      <xdr:rowOff>80987</xdr:rowOff>
    </xdr:to>
    <xdr:sp macro="" textlink="">
      <xdr:nvSpPr>
        <xdr:cNvPr id="516" name="フローチャート: 判断 515"/>
        <xdr:cNvSpPr/>
      </xdr:nvSpPr>
      <xdr:spPr>
        <a:xfrm>
          <a:off x="12763500" y="666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72114</xdr:rowOff>
    </xdr:from>
    <xdr:ext cx="469744" cy="259045"/>
    <xdr:sp macro="" textlink="">
      <xdr:nvSpPr>
        <xdr:cNvPr id="517" name="テキスト ボックス 516"/>
        <xdr:cNvSpPr txBox="1"/>
      </xdr:nvSpPr>
      <xdr:spPr>
        <a:xfrm>
          <a:off x="12579428" y="675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151443</xdr:rowOff>
    </xdr:from>
    <xdr:to>
      <xdr:col>85</xdr:col>
      <xdr:colOff>177800</xdr:colOff>
      <xdr:row>39</xdr:row>
      <xdr:rowOff>81593</xdr:rowOff>
    </xdr:to>
    <xdr:sp macro="" textlink="">
      <xdr:nvSpPr>
        <xdr:cNvPr id="523" name="楕円 522"/>
        <xdr:cNvSpPr/>
      </xdr:nvSpPr>
      <xdr:spPr>
        <a:xfrm>
          <a:off x="16268700" y="666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469744" cy="259045"/>
    <xdr:sp macro="" textlink="">
      <xdr:nvSpPr>
        <xdr:cNvPr id="524" name="災害復旧事業費該当値テキスト"/>
        <xdr:cNvSpPr txBox="1"/>
      </xdr:nvSpPr>
      <xdr:spPr>
        <a:xfrm>
          <a:off x="16370300" y="664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146378</xdr:rowOff>
    </xdr:from>
    <xdr:to>
      <xdr:col>81</xdr:col>
      <xdr:colOff>101600</xdr:colOff>
      <xdr:row>39</xdr:row>
      <xdr:rowOff>76528</xdr:rowOff>
    </xdr:to>
    <xdr:sp macro="" textlink="">
      <xdr:nvSpPr>
        <xdr:cNvPr id="525" name="楕円 524"/>
        <xdr:cNvSpPr/>
      </xdr:nvSpPr>
      <xdr:spPr>
        <a:xfrm>
          <a:off x="15430500" y="666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93054</xdr:rowOff>
    </xdr:from>
    <xdr:ext cx="469744" cy="259045"/>
    <xdr:sp macro="" textlink="">
      <xdr:nvSpPr>
        <xdr:cNvPr id="526" name="テキスト ボックス 525"/>
        <xdr:cNvSpPr txBox="1"/>
      </xdr:nvSpPr>
      <xdr:spPr>
        <a:xfrm>
          <a:off x="15246428" y="643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164881</xdr:rowOff>
    </xdr:from>
    <xdr:to>
      <xdr:col>76</xdr:col>
      <xdr:colOff>165100</xdr:colOff>
      <xdr:row>39</xdr:row>
      <xdr:rowOff>95031</xdr:rowOff>
    </xdr:to>
    <xdr:sp macro="" textlink="">
      <xdr:nvSpPr>
        <xdr:cNvPr id="527" name="楕円 526"/>
        <xdr:cNvSpPr/>
      </xdr:nvSpPr>
      <xdr:spPr>
        <a:xfrm>
          <a:off x="14541500" y="667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86158</xdr:rowOff>
    </xdr:from>
    <xdr:ext cx="378565" cy="259045"/>
    <xdr:sp macro="" textlink="">
      <xdr:nvSpPr>
        <xdr:cNvPr id="528" name="テキスト ボックス 527"/>
        <xdr:cNvSpPr txBox="1"/>
      </xdr:nvSpPr>
      <xdr:spPr>
        <a:xfrm>
          <a:off x="14403017" y="6772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129027</xdr:rowOff>
    </xdr:from>
    <xdr:to>
      <xdr:col>72</xdr:col>
      <xdr:colOff>38100</xdr:colOff>
      <xdr:row>39</xdr:row>
      <xdr:rowOff>59177</xdr:rowOff>
    </xdr:to>
    <xdr:sp macro="" textlink="">
      <xdr:nvSpPr>
        <xdr:cNvPr id="529" name="楕円 528"/>
        <xdr:cNvSpPr/>
      </xdr:nvSpPr>
      <xdr:spPr>
        <a:xfrm>
          <a:off x="13652500" y="664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75704</xdr:rowOff>
    </xdr:from>
    <xdr:ext cx="534377" cy="259045"/>
    <xdr:sp macro="" textlink="">
      <xdr:nvSpPr>
        <xdr:cNvPr id="530" name="テキスト ボックス 529"/>
        <xdr:cNvSpPr txBox="1"/>
      </xdr:nvSpPr>
      <xdr:spPr>
        <a:xfrm>
          <a:off x="13436111" y="641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120485</xdr:rowOff>
    </xdr:from>
    <xdr:to>
      <xdr:col>67</xdr:col>
      <xdr:colOff>101600</xdr:colOff>
      <xdr:row>39</xdr:row>
      <xdr:rowOff>50635</xdr:rowOff>
    </xdr:to>
    <xdr:sp macro="" textlink="">
      <xdr:nvSpPr>
        <xdr:cNvPr id="531" name="楕円 530"/>
        <xdr:cNvSpPr/>
      </xdr:nvSpPr>
      <xdr:spPr>
        <a:xfrm>
          <a:off x="12763500" y="66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67162</xdr:rowOff>
    </xdr:from>
    <xdr:ext cx="534377" cy="259045"/>
    <xdr:sp macro="" textlink="">
      <xdr:nvSpPr>
        <xdr:cNvPr id="532" name="テキスト ボックス 531"/>
        <xdr:cNvSpPr txBox="1"/>
      </xdr:nvSpPr>
      <xdr:spPr>
        <a:xfrm>
          <a:off x="12547111" y="641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55</xdr:row>
      <xdr:rowOff>54627</xdr:rowOff>
    </xdr:from>
    <xdr:ext cx="312906" cy="259045"/>
    <xdr:sp macro="" textlink="">
      <xdr:nvSpPr>
        <xdr:cNvPr id="546" name="テキスト ボックス 545"/>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52</xdr:row>
      <xdr:rowOff>111777</xdr:rowOff>
    </xdr:from>
    <xdr:ext cx="312906" cy="259045"/>
    <xdr:sp macro="" textlink="">
      <xdr:nvSpPr>
        <xdr:cNvPr id="548" name="テキスト ボックス 547"/>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168927</xdr:rowOff>
    </xdr:from>
    <xdr:ext cx="312906" cy="259045"/>
    <xdr:sp macro="" textlink="">
      <xdr:nvSpPr>
        <xdr:cNvPr id="550" name="テキスト ボックス 549"/>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2" name="テキスト ボックス 551"/>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4" name="直線コネクタ 553"/>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5"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57"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8" name="直線コネクタ 557"/>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0"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1" name="フローチャート: 判断 560"/>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3" name="フローチャート: 判断 562"/>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4" name="テキスト ボックス 563"/>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100330</xdr:rowOff>
    </xdr:from>
    <xdr:to>
      <xdr:col>76</xdr:col>
      <xdr:colOff>165100</xdr:colOff>
      <xdr:row>56</xdr:row>
      <xdr:rowOff>30480</xdr:rowOff>
    </xdr:to>
    <xdr:sp macro="" textlink="">
      <xdr:nvSpPr>
        <xdr:cNvPr id="566" name="フローチャート: 判断 565"/>
        <xdr:cNvSpPr/>
      </xdr:nvSpPr>
      <xdr:spPr>
        <a:xfrm>
          <a:off x="14541500" y="953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54</xdr:row>
      <xdr:rowOff>47007</xdr:rowOff>
    </xdr:from>
    <xdr:ext cx="313932" cy="259045"/>
    <xdr:sp macro="" textlink="">
      <xdr:nvSpPr>
        <xdr:cNvPr id="567" name="テキスト ボックス 566"/>
        <xdr:cNvSpPr txBox="1"/>
      </xdr:nvSpPr>
      <xdr:spPr>
        <a:xfrm>
          <a:off x="14435333" y="930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31750</xdr:rowOff>
    </xdr:from>
    <xdr:to>
      <xdr:col>72</xdr:col>
      <xdr:colOff>38100</xdr:colOff>
      <xdr:row>55</xdr:row>
      <xdr:rowOff>133350</xdr:rowOff>
    </xdr:to>
    <xdr:sp macro="" textlink="">
      <xdr:nvSpPr>
        <xdr:cNvPr id="569" name="フローチャート: 判断 568"/>
        <xdr:cNvSpPr/>
      </xdr:nvSpPr>
      <xdr:spPr>
        <a:xfrm>
          <a:off x="136525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53</xdr:row>
      <xdr:rowOff>149877</xdr:rowOff>
    </xdr:from>
    <xdr:ext cx="313932" cy="259045"/>
    <xdr:sp macro="" textlink="">
      <xdr:nvSpPr>
        <xdr:cNvPr id="570" name="テキスト ボックス 569"/>
        <xdr:cNvSpPr txBox="1"/>
      </xdr:nvSpPr>
      <xdr:spPr>
        <a:xfrm>
          <a:off x="13546333" y="9236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66040</xdr:rowOff>
    </xdr:from>
    <xdr:to>
      <xdr:col>67</xdr:col>
      <xdr:colOff>101600</xdr:colOff>
      <xdr:row>50</xdr:row>
      <xdr:rowOff>167640</xdr:rowOff>
    </xdr:to>
    <xdr:sp macro="" textlink="">
      <xdr:nvSpPr>
        <xdr:cNvPr id="571" name="フローチャート: 判断 570"/>
        <xdr:cNvSpPr/>
      </xdr:nvSpPr>
      <xdr:spPr>
        <a:xfrm>
          <a:off x="12763500" y="863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12717</xdr:rowOff>
    </xdr:from>
    <xdr:ext cx="313932" cy="259045"/>
    <xdr:sp macro="" textlink="">
      <xdr:nvSpPr>
        <xdr:cNvPr id="572" name="テキスト ボックス 571"/>
        <xdr:cNvSpPr txBox="1"/>
      </xdr:nvSpPr>
      <xdr:spPr>
        <a:xfrm>
          <a:off x="12657333" y="841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79"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1" name="テキスト ボックス 580"/>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8" name="直線コネクタ 59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9" name="テキスト ボックス 59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0" name="直線コネクタ 59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1" name="テキスト ボックス 60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2" name="直線コネクタ 60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3" name="テキスト ボックス 60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4" name="直線コネクタ 60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5" name="テキスト ボックス 60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9" name="直線コネクタ 608"/>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10"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11" name="直線コネクタ 610"/>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12"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13" name="直線コネクタ 612"/>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9813</xdr:rowOff>
    </xdr:from>
    <xdr:to>
      <xdr:col>85</xdr:col>
      <xdr:colOff>127000</xdr:colOff>
      <xdr:row>76</xdr:row>
      <xdr:rowOff>61057</xdr:rowOff>
    </xdr:to>
    <xdr:cxnSp macro="">
      <xdr:nvCxnSpPr>
        <xdr:cNvPr id="614" name="直線コネクタ 613"/>
        <xdr:cNvCxnSpPr/>
      </xdr:nvCxnSpPr>
      <xdr:spPr>
        <a:xfrm flipV="1">
          <a:off x="15481300" y="13040013"/>
          <a:ext cx="838200" cy="5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89944</xdr:rowOff>
    </xdr:from>
    <xdr:ext cx="534377" cy="259045"/>
    <xdr:sp macro="" textlink="">
      <xdr:nvSpPr>
        <xdr:cNvPr id="615" name="公債費平均値テキスト"/>
        <xdr:cNvSpPr txBox="1"/>
      </xdr:nvSpPr>
      <xdr:spPr>
        <a:xfrm>
          <a:off x="16370300" y="1312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6" name="フローチャート: 判断 615"/>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43459</xdr:rowOff>
    </xdr:from>
    <xdr:to>
      <xdr:col>81</xdr:col>
      <xdr:colOff>50800</xdr:colOff>
      <xdr:row>76</xdr:row>
      <xdr:rowOff>61057</xdr:rowOff>
    </xdr:to>
    <xdr:cxnSp macro="">
      <xdr:nvCxnSpPr>
        <xdr:cNvPr id="617" name="直線コネクタ 616"/>
        <xdr:cNvCxnSpPr/>
      </xdr:nvCxnSpPr>
      <xdr:spPr>
        <a:xfrm>
          <a:off x="14592300" y="13073659"/>
          <a:ext cx="889000" cy="1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8" name="フローチャート: 判断 617"/>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37481</xdr:rowOff>
    </xdr:from>
    <xdr:ext cx="534377" cy="259045"/>
    <xdr:sp macro="" textlink="">
      <xdr:nvSpPr>
        <xdr:cNvPr id="619" name="テキスト ボックス 618"/>
        <xdr:cNvSpPr txBox="1"/>
      </xdr:nvSpPr>
      <xdr:spPr>
        <a:xfrm>
          <a:off x="15214111" y="132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43459</xdr:rowOff>
    </xdr:from>
    <xdr:to>
      <xdr:col>76</xdr:col>
      <xdr:colOff>114300</xdr:colOff>
      <xdr:row>76</xdr:row>
      <xdr:rowOff>71605</xdr:rowOff>
    </xdr:to>
    <xdr:cxnSp macro="">
      <xdr:nvCxnSpPr>
        <xdr:cNvPr id="620" name="直線コネクタ 619"/>
        <xdr:cNvCxnSpPr/>
      </xdr:nvCxnSpPr>
      <xdr:spPr>
        <a:xfrm flipV="1">
          <a:off x="13703300" y="13073659"/>
          <a:ext cx="889000" cy="2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122449</xdr:rowOff>
    </xdr:from>
    <xdr:to>
      <xdr:col>76</xdr:col>
      <xdr:colOff>165100</xdr:colOff>
      <xdr:row>76</xdr:row>
      <xdr:rowOff>52598</xdr:rowOff>
    </xdr:to>
    <xdr:sp macro="" textlink="">
      <xdr:nvSpPr>
        <xdr:cNvPr id="621" name="フローチャート: 判断 620"/>
        <xdr:cNvSpPr/>
      </xdr:nvSpPr>
      <xdr:spPr>
        <a:xfrm>
          <a:off x="14541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69126</xdr:rowOff>
    </xdr:from>
    <xdr:ext cx="599010" cy="259045"/>
    <xdr:sp macro="" textlink="">
      <xdr:nvSpPr>
        <xdr:cNvPr id="622" name="テキスト ボックス 621"/>
        <xdr:cNvSpPr txBox="1"/>
      </xdr:nvSpPr>
      <xdr:spPr>
        <a:xfrm>
          <a:off x="14292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43049</xdr:rowOff>
    </xdr:from>
    <xdr:to>
      <xdr:col>71</xdr:col>
      <xdr:colOff>177800</xdr:colOff>
      <xdr:row>76</xdr:row>
      <xdr:rowOff>71605</xdr:rowOff>
    </xdr:to>
    <xdr:cxnSp macro="">
      <xdr:nvCxnSpPr>
        <xdr:cNvPr id="623" name="直線コネクタ 622"/>
        <xdr:cNvCxnSpPr/>
      </xdr:nvCxnSpPr>
      <xdr:spPr>
        <a:xfrm>
          <a:off x="12814300" y="13073249"/>
          <a:ext cx="889000" cy="2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99613</xdr:rowOff>
    </xdr:from>
    <xdr:to>
      <xdr:col>72</xdr:col>
      <xdr:colOff>38100</xdr:colOff>
      <xdr:row>76</xdr:row>
      <xdr:rowOff>29763</xdr:rowOff>
    </xdr:to>
    <xdr:sp macro="" textlink="">
      <xdr:nvSpPr>
        <xdr:cNvPr id="624" name="フローチャート: 判断 623"/>
        <xdr:cNvSpPr/>
      </xdr:nvSpPr>
      <xdr:spPr>
        <a:xfrm>
          <a:off x="13652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46290</xdr:rowOff>
    </xdr:from>
    <xdr:ext cx="599010" cy="259045"/>
    <xdr:sp macro="" textlink="">
      <xdr:nvSpPr>
        <xdr:cNvPr id="625" name="テキスト ボックス 624"/>
        <xdr:cNvSpPr txBox="1"/>
      </xdr:nvSpPr>
      <xdr:spPr>
        <a:xfrm>
          <a:off x="13403795" y="12733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104303</xdr:rowOff>
    </xdr:from>
    <xdr:to>
      <xdr:col>67</xdr:col>
      <xdr:colOff>101600</xdr:colOff>
      <xdr:row>76</xdr:row>
      <xdr:rowOff>34454</xdr:rowOff>
    </xdr:to>
    <xdr:sp macro="" textlink="">
      <xdr:nvSpPr>
        <xdr:cNvPr id="626" name="フローチャート: 判断 625"/>
        <xdr:cNvSpPr/>
      </xdr:nvSpPr>
      <xdr:spPr>
        <a:xfrm>
          <a:off x="12763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50980</xdr:rowOff>
    </xdr:from>
    <xdr:ext cx="599010" cy="259045"/>
    <xdr:sp macro="" textlink="">
      <xdr:nvSpPr>
        <xdr:cNvPr id="627" name="テキスト ボックス 626"/>
        <xdr:cNvSpPr txBox="1"/>
      </xdr:nvSpPr>
      <xdr:spPr>
        <a:xfrm>
          <a:off x="12514795" y="12738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130464</xdr:rowOff>
    </xdr:from>
    <xdr:to>
      <xdr:col>85</xdr:col>
      <xdr:colOff>177800</xdr:colOff>
      <xdr:row>76</xdr:row>
      <xdr:rowOff>60613</xdr:rowOff>
    </xdr:to>
    <xdr:sp macro="" textlink="">
      <xdr:nvSpPr>
        <xdr:cNvPr id="633" name="楕円 632"/>
        <xdr:cNvSpPr/>
      </xdr:nvSpPr>
      <xdr:spPr>
        <a:xfrm>
          <a:off x="16268700" y="1298921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153341</xdr:rowOff>
    </xdr:from>
    <xdr:ext cx="599010" cy="259045"/>
    <xdr:sp macro="" textlink="">
      <xdr:nvSpPr>
        <xdr:cNvPr id="634" name="公債費該当値テキスト"/>
        <xdr:cNvSpPr txBox="1"/>
      </xdr:nvSpPr>
      <xdr:spPr>
        <a:xfrm>
          <a:off x="16370300" y="12840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10257</xdr:rowOff>
    </xdr:from>
    <xdr:to>
      <xdr:col>81</xdr:col>
      <xdr:colOff>101600</xdr:colOff>
      <xdr:row>76</xdr:row>
      <xdr:rowOff>111857</xdr:rowOff>
    </xdr:to>
    <xdr:sp macro="" textlink="">
      <xdr:nvSpPr>
        <xdr:cNvPr id="635" name="楕円 634"/>
        <xdr:cNvSpPr/>
      </xdr:nvSpPr>
      <xdr:spPr>
        <a:xfrm>
          <a:off x="15430500" y="1304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128384</xdr:rowOff>
    </xdr:from>
    <xdr:ext cx="534377" cy="259045"/>
    <xdr:sp macro="" textlink="">
      <xdr:nvSpPr>
        <xdr:cNvPr id="636" name="テキスト ボックス 635"/>
        <xdr:cNvSpPr txBox="1"/>
      </xdr:nvSpPr>
      <xdr:spPr>
        <a:xfrm>
          <a:off x="15214111" y="1281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164109</xdr:rowOff>
    </xdr:from>
    <xdr:to>
      <xdr:col>76</xdr:col>
      <xdr:colOff>165100</xdr:colOff>
      <xdr:row>76</xdr:row>
      <xdr:rowOff>94259</xdr:rowOff>
    </xdr:to>
    <xdr:sp macro="" textlink="">
      <xdr:nvSpPr>
        <xdr:cNvPr id="637" name="楕円 636"/>
        <xdr:cNvSpPr/>
      </xdr:nvSpPr>
      <xdr:spPr>
        <a:xfrm>
          <a:off x="14541500" y="1302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85386</xdr:rowOff>
    </xdr:from>
    <xdr:ext cx="534377" cy="259045"/>
    <xdr:sp macro="" textlink="">
      <xdr:nvSpPr>
        <xdr:cNvPr id="638" name="テキスト ボックス 637"/>
        <xdr:cNvSpPr txBox="1"/>
      </xdr:nvSpPr>
      <xdr:spPr>
        <a:xfrm>
          <a:off x="14325111" y="1311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20805</xdr:rowOff>
    </xdr:from>
    <xdr:to>
      <xdr:col>72</xdr:col>
      <xdr:colOff>38100</xdr:colOff>
      <xdr:row>76</xdr:row>
      <xdr:rowOff>122405</xdr:rowOff>
    </xdr:to>
    <xdr:sp macro="" textlink="">
      <xdr:nvSpPr>
        <xdr:cNvPr id="639" name="楕円 638"/>
        <xdr:cNvSpPr/>
      </xdr:nvSpPr>
      <xdr:spPr>
        <a:xfrm>
          <a:off x="13652500" y="1305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113532</xdr:rowOff>
    </xdr:from>
    <xdr:ext cx="534377" cy="259045"/>
    <xdr:sp macro="" textlink="">
      <xdr:nvSpPr>
        <xdr:cNvPr id="640" name="テキスト ボックス 639"/>
        <xdr:cNvSpPr txBox="1"/>
      </xdr:nvSpPr>
      <xdr:spPr>
        <a:xfrm>
          <a:off x="13436111" y="1314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163699</xdr:rowOff>
    </xdr:from>
    <xdr:to>
      <xdr:col>67</xdr:col>
      <xdr:colOff>101600</xdr:colOff>
      <xdr:row>76</xdr:row>
      <xdr:rowOff>93849</xdr:rowOff>
    </xdr:to>
    <xdr:sp macro="" textlink="">
      <xdr:nvSpPr>
        <xdr:cNvPr id="641" name="楕円 640"/>
        <xdr:cNvSpPr/>
      </xdr:nvSpPr>
      <xdr:spPr>
        <a:xfrm>
          <a:off x="12763500" y="130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84976</xdr:rowOff>
    </xdr:from>
    <xdr:ext cx="534377" cy="259045"/>
    <xdr:sp macro="" textlink="">
      <xdr:nvSpPr>
        <xdr:cNvPr id="642" name="テキスト ボックス 641"/>
        <xdr:cNvSpPr txBox="1"/>
      </xdr:nvSpPr>
      <xdr:spPr>
        <a:xfrm>
          <a:off x="12547111" y="1311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2" name="テキスト ボックス 661"/>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6" name="直線コネクタ 665"/>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7"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8" name="直線コネクタ 667"/>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9"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70" name="直線コネクタ 669"/>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162258</xdr:rowOff>
    </xdr:from>
    <xdr:to>
      <xdr:col>85</xdr:col>
      <xdr:colOff>127000</xdr:colOff>
      <xdr:row>99</xdr:row>
      <xdr:rowOff>26516</xdr:rowOff>
    </xdr:to>
    <xdr:cxnSp macro="">
      <xdr:nvCxnSpPr>
        <xdr:cNvPr id="671" name="直線コネクタ 670"/>
        <xdr:cNvCxnSpPr/>
      </xdr:nvCxnSpPr>
      <xdr:spPr>
        <a:xfrm>
          <a:off x="15481300" y="16964358"/>
          <a:ext cx="838200" cy="3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72" name="積立金平均値テキスト"/>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73" name="フローチャート: 判断 672"/>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85688</xdr:rowOff>
    </xdr:from>
    <xdr:to>
      <xdr:col>81</xdr:col>
      <xdr:colOff>50800</xdr:colOff>
      <xdr:row>98</xdr:row>
      <xdr:rowOff>162258</xdr:rowOff>
    </xdr:to>
    <xdr:cxnSp macro="">
      <xdr:nvCxnSpPr>
        <xdr:cNvPr id="674" name="直線コネクタ 673"/>
        <xdr:cNvCxnSpPr/>
      </xdr:nvCxnSpPr>
      <xdr:spPr>
        <a:xfrm>
          <a:off x="14592300" y="16887788"/>
          <a:ext cx="889000" cy="76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75" name="フローチャート: 判断 674"/>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43187</xdr:rowOff>
    </xdr:from>
    <xdr:ext cx="534377" cy="259045"/>
    <xdr:sp macro="" textlink="">
      <xdr:nvSpPr>
        <xdr:cNvPr id="676" name="テキスト ボックス 675"/>
        <xdr:cNvSpPr txBox="1"/>
      </xdr:nvSpPr>
      <xdr:spPr>
        <a:xfrm>
          <a:off x="15214111" y="1701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85688</xdr:rowOff>
    </xdr:from>
    <xdr:to>
      <xdr:col>76</xdr:col>
      <xdr:colOff>114300</xdr:colOff>
      <xdr:row>98</xdr:row>
      <xdr:rowOff>146814</xdr:rowOff>
    </xdr:to>
    <xdr:cxnSp macro="">
      <xdr:nvCxnSpPr>
        <xdr:cNvPr id="677" name="直線コネクタ 676"/>
        <xdr:cNvCxnSpPr/>
      </xdr:nvCxnSpPr>
      <xdr:spPr>
        <a:xfrm flipV="1">
          <a:off x="13703300" y="16887788"/>
          <a:ext cx="889000" cy="6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103169</xdr:rowOff>
    </xdr:from>
    <xdr:to>
      <xdr:col>76</xdr:col>
      <xdr:colOff>165100</xdr:colOff>
      <xdr:row>99</xdr:row>
      <xdr:rowOff>33319</xdr:rowOff>
    </xdr:to>
    <xdr:sp macro="" textlink="">
      <xdr:nvSpPr>
        <xdr:cNvPr id="678" name="フローチャート: 判断 677"/>
        <xdr:cNvSpPr/>
      </xdr:nvSpPr>
      <xdr:spPr>
        <a:xfrm>
          <a:off x="14541500" y="1690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24446</xdr:rowOff>
    </xdr:from>
    <xdr:ext cx="534377" cy="259045"/>
    <xdr:sp macro="" textlink="">
      <xdr:nvSpPr>
        <xdr:cNvPr id="679" name="テキスト ボックス 678"/>
        <xdr:cNvSpPr txBox="1"/>
      </xdr:nvSpPr>
      <xdr:spPr>
        <a:xfrm>
          <a:off x="14325111" y="1699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115191</xdr:rowOff>
    </xdr:from>
    <xdr:to>
      <xdr:col>71</xdr:col>
      <xdr:colOff>177800</xdr:colOff>
      <xdr:row>98</xdr:row>
      <xdr:rowOff>146814</xdr:rowOff>
    </xdr:to>
    <xdr:cxnSp macro="">
      <xdr:nvCxnSpPr>
        <xdr:cNvPr id="680" name="直線コネクタ 679"/>
        <xdr:cNvCxnSpPr/>
      </xdr:nvCxnSpPr>
      <xdr:spPr>
        <a:xfrm>
          <a:off x="12814300" y="16917291"/>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115522</xdr:rowOff>
    </xdr:from>
    <xdr:to>
      <xdr:col>72</xdr:col>
      <xdr:colOff>38100</xdr:colOff>
      <xdr:row>99</xdr:row>
      <xdr:rowOff>45672</xdr:rowOff>
    </xdr:to>
    <xdr:sp macro="" textlink="">
      <xdr:nvSpPr>
        <xdr:cNvPr id="681" name="フローチャート: 判断 680"/>
        <xdr:cNvSpPr/>
      </xdr:nvSpPr>
      <xdr:spPr>
        <a:xfrm>
          <a:off x="13652500" y="1691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36799</xdr:rowOff>
    </xdr:from>
    <xdr:ext cx="534377" cy="259045"/>
    <xdr:sp macro="" textlink="">
      <xdr:nvSpPr>
        <xdr:cNvPr id="682" name="テキスト ボックス 681"/>
        <xdr:cNvSpPr txBox="1"/>
      </xdr:nvSpPr>
      <xdr:spPr>
        <a:xfrm>
          <a:off x="13436111" y="170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94804</xdr:rowOff>
    </xdr:from>
    <xdr:to>
      <xdr:col>67</xdr:col>
      <xdr:colOff>101600</xdr:colOff>
      <xdr:row>99</xdr:row>
      <xdr:rowOff>24954</xdr:rowOff>
    </xdr:to>
    <xdr:sp macro="" textlink="">
      <xdr:nvSpPr>
        <xdr:cNvPr id="683" name="フローチャート: 判断 682"/>
        <xdr:cNvSpPr/>
      </xdr:nvSpPr>
      <xdr:spPr>
        <a:xfrm>
          <a:off x="12763500" y="1689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16081</xdr:rowOff>
    </xdr:from>
    <xdr:ext cx="534377" cy="259045"/>
    <xdr:sp macro="" textlink="">
      <xdr:nvSpPr>
        <xdr:cNvPr id="684" name="テキスト ボックス 683"/>
        <xdr:cNvSpPr txBox="1"/>
      </xdr:nvSpPr>
      <xdr:spPr>
        <a:xfrm>
          <a:off x="12547111" y="1698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147166</xdr:rowOff>
    </xdr:from>
    <xdr:to>
      <xdr:col>85</xdr:col>
      <xdr:colOff>177800</xdr:colOff>
      <xdr:row>99</xdr:row>
      <xdr:rowOff>77316</xdr:rowOff>
    </xdr:to>
    <xdr:sp macro="" textlink="">
      <xdr:nvSpPr>
        <xdr:cNvPr id="690" name="楕円 689"/>
        <xdr:cNvSpPr/>
      </xdr:nvSpPr>
      <xdr:spPr>
        <a:xfrm>
          <a:off x="16268700" y="1694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103962</xdr:rowOff>
    </xdr:from>
    <xdr:ext cx="534377" cy="259045"/>
    <xdr:sp macro="" textlink="">
      <xdr:nvSpPr>
        <xdr:cNvPr id="691" name="積立金該当値テキスト"/>
        <xdr:cNvSpPr txBox="1"/>
      </xdr:nvSpPr>
      <xdr:spPr>
        <a:xfrm>
          <a:off x="16370300" y="169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111458</xdr:rowOff>
    </xdr:from>
    <xdr:to>
      <xdr:col>81</xdr:col>
      <xdr:colOff>101600</xdr:colOff>
      <xdr:row>99</xdr:row>
      <xdr:rowOff>41608</xdr:rowOff>
    </xdr:to>
    <xdr:sp macro="" textlink="">
      <xdr:nvSpPr>
        <xdr:cNvPr id="692" name="楕円 691"/>
        <xdr:cNvSpPr/>
      </xdr:nvSpPr>
      <xdr:spPr>
        <a:xfrm>
          <a:off x="15430500" y="1691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58135</xdr:rowOff>
    </xdr:from>
    <xdr:ext cx="534377" cy="259045"/>
    <xdr:sp macro="" textlink="">
      <xdr:nvSpPr>
        <xdr:cNvPr id="693" name="テキスト ボックス 692"/>
        <xdr:cNvSpPr txBox="1"/>
      </xdr:nvSpPr>
      <xdr:spPr>
        <a:xfrm>
          <a:off x="15214111" y="1668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34888</xdr:rowOff>
    </xdr:from>
    <xdr:to>
      <xdr:col>76</xdr:col>
      <xdr:colOff>165100</xdr:colOff>
      <xdr:row>98</xdr:row>
      <xdr:rowOff>136488</xdr:rowOff>
    </xdr:to>
    <xdr:sp macro="" textlink="">
      <xdr:nvSpPr>
        <xdr:cNvPr id="694" name="楕円 693"/>
        <xdr:cNvSpPr/>
      </xdr:nvSpPr>
      <xdr:spPr>
        <a:xfrm>
          <a:off x="14541500" y="1683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153015</xdr:rowOff>
    </xdr:from>
    <xdr:ext cx="599010" cy="259045"/>
    <xdr:sp macro="" textlink="">
      <xdr:nvSpPr>
        <xdr:cNvPr id="695" name="テキスト ボックス 694"/>
        <xdr:cNvSpPr txBox="1"/>
      </xdr:nvSpPr>
      <xdr:spPr>
        <a:xfrm>
          <a:off x="14292795" y="1661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96014</xdr:rowOff>
    </xdr:from>
    <xdr:to>
      <xdr:col>72</xdr:col>
      <xdr:colOff>38100</xdr:colOff>
      <xdr:row>99</xdr:row>
      <xdr:rowOff>26164</xdr:rowOff>
    </xdr:to>
    <xdr:sp macro="" textlink="">
      <xdr:nvSpPr>
        <xdr:cNvPr id="696" name="楕円 695"/>
        <xdr:cNvSpPr/>
      </xdr:nvSpPr>
      <xdr:spPr>
        <a:xfrm>
          <a:off x="13652500" y="1689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42691</xdr:rowOff>
    </xdr:from>
    <xdr:ext cx="534377" cy="259045"/>
    <xdr:sp macro="" textlink="">
      <xdr:nvSpPr>
        <xdr:cNvPr id="697" name="テキスト ボックス 696"/>
        <xdr:cNvSpPr txBox="1"/>
      </xdr:nvSpPr>
      <xdr:spPr>
        <a:xfrm>
          <a:off x="13436111" y="1667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64391</xdr:rowOff>
    </xdr:from>
    <xdr:to>
      <xdr:col>67</xdr:col>
      <xdr:colOff>101600</xdr:colOff>
      <xdr:row>98</xdr:row>
      <xdr:rowOff>165991</xdr:rowOff>
    </xdr:to>
    <xdr:sp macro="" textlink="">
      <xdr:nvSpPr>
        <xdr:cNvPr id="698" name="楕円 697"/>
        <xdr:cNvSpPr/>
      </xdr:nvSpPr>
      <xdr:spPr>
        <a:xfrm>
          <a:off x="12763500" y="1686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11068</xdr:rowOff>
    </xdr:from>
    <xdr:ext cx="534377" cy="259045"/>
    <xdr:sp macro="" textlink="">
      <xdr:nvSpPr>
        <xdr:cNvPr id="699" name="テキスト ボックス 698"/>
        <xdr:cNvSpPr txBox="1"/>
      </xdr:nvSpPr>
      <xdr:spPr>
        <a:xfrm>
          <a:off x="12547111" y="166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21" name="直線コネクタ 720"/>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24"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25" name="直線コネクタ 724"/>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7"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8" name="フローチャート: 判断 727"/>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30" name="フローチャート: 判断 729"/>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31" name="テキスト ボックス 730"/>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124562</xdr:rowOff>
    </xdr:from>
    <xdr:to>
      <xdr:col>107</xdr:col>
      <xdr:colOff>101600</xdr:colOff>
      <xdr:row>38</xdr:row>
      <xdr:rowOff>54711</xdr:rowOff>
    </xdr:to>
    <xdr:sp macro="" textlink="">
      <xdr:nvSpPr>
        <xdr:cNvPr id="733" name="フローチャート: 判断 732"/>
        <xdr:cNvSpPr/>
      </xdr:nvSpPr>
      <xdr:spPr>
        <a:xfrm>
          <a:off x="20383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71239</xdr:rowOff>
    </xdr:from>
    <xdr:ext cx="469744" cy="259045"/>
    <xdr:sp macro="" textlink="">
      <xdr:nvSpPr>
        <xdr:cNvPr id="734" name="テキスト ボックス 733"/>
        <xdr:cNvSpPr txBox="1"/>
      </xdr:nvSpPr>
      <xdr:spPr>
        <a:xfrm>
          <a:off x="20199428" y="624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56942</xdr:rowOff>
    </xdr:from>
    <xdr:to>
      <xdr:col>102</xdr:col>
      <xdr:colOff>165100</xdr:colOff>
      <xdr:row>37</xdr:row>
      <xdr:rowOff>158542</xdr:rowOff>
    </xdr:to>
    <xdr:sp macro="" textlink="">
      <xdr:nvSpPr>
        <xdr:cNvPr id="736" name="フローチャート: 判断 735"/>
        <xdr:cNvSpPr/>
      </xdr:nvSpPr>
      <xdr:spPr>
        <a:xfrm>
          <a:off x="19494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3619</xdr:rowOff>
    </xdr:from>
    <xdr:ext cx="469744" cy="259045"/>
    <xdr:sp macro="" textlink="">
      <xdr:nvSpPr>
        <xdr:cNvPr id="737" name="テキスト ボックス 736"/>
        <xdr:cNvSpPr txBox="1"/>
      </xdr:nvSpPr>
      <xdr:spPr>
        <a:xfrm>
          <a:off x="19310428"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139695</xdr:rowOff>
    </xdr:from>
    <xdr:to>
      <xdr:col>98</xdr:col>
      <xdr:colOff>38100</xdr:colOff>
      <xdr:row>38</xdr:row>
      <xdr:rowOff>69845</xdr:rowOff>
    </xdr:to>
    <xdr:sp macro="" textlink="">
      <xdr:nvSpPr>
        <xdr:cNvPr id="738" name="フローチャート: 判断 737"/>
        <xdr:cNvSpPr/>
      </xdr:nvSpPr>
      <xdr:spPr>
        <a:xfrm>
          <a:off x="18605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86372</xdr:rowOff>
    </xdr:from>
    <xdr:ext cx="469744" cy="259045"/>
    <xdr:sp macro="" textlink="">
      <xdr:nvSpPr>
        <xdr:cNvPr id="739" name="テキスト ボックス 738"/>
        <xdr:cNvSpPr txBox="1"/>
      </xdr:nvSpPr>
      <xdr:spPr>
        <a:xfrm>
          <a:off x="18421428" y="625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8" name="テキスト ボックス 767"/>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0" name="テキスト ボックス 769"/>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72" name="テキスト ボックス 771"/>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4" name="テキスト ボックス 773"/>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6" name="テキスト ボックス 77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80" name="直線コネクタ 779"/>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81"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83"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84" name="直線コネクタ 783"/>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93800</xdr:rowOff>
    </xdr:from>
    <xdr:to>
      <xdr:col>116</xdr:col>
      <xdr:colOff>63500</xdr:colOff>
      <xdr:row>59</xdr:row>
      <xdr:rowOff>95831</xdr:rowOff>
    </xdr:to>
    <xdr:cxnSp macro="">
      <xdr:nvCxnSpPr>
        <xdr:cNvPr id="785" name="直線コネクタ 784"/>
        <xdr:cNvCxnSpPr/>
      </xdr:nvCxnSpPr>
      <xdr:spPr>
        <a:xfrm flipV="1">
          <a:off x="21323300" y="10209350"/>
          <a:ext cx="838200" cy="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6"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7" name="フローチャート: 判断 786"/>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95548</xdr:rowOff>
    </xdr:from>
    <xdr:to>
      <xdr:col>111</xdr:col>
      <xdr:colOff>177800</xdr:colOff>
      <xdr:row>59</xdr:row>
      <xdr:rowOff>95831</xdr:rowOff>
    </xdr:to>
    <xdr:cxnSp macro="">
      <xdr:nvCxnSpPr>
        <xdr:cNvPr id="788" name="直線コネクタ 787"/>
        <xdr:cNvCxnSpPr/>
      </xdr:nvCxnSpPr>
      <xdr:spPr>
        <a:xfrm>
          <a:off x="20434300" y="10211098"/>
          <a:ext cx="8890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9" name="フローチャート: 判断 788"/>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90" name="テキスト ボックス 789"/>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95211</xdr:rowOff>
    </xdr:from>
    <xdr:to>
      <xdr:col>107</xdr:col>
      <xdr:colOff>50800</xdr:colOff>
      <xdr:row>59</xdr:row>
      <xdr:rowOff>95548</xdr:rowOff>
    </xdr:to>
    <xdr:cxnSp macro="">
      <xdr:nvCxnSpPr>
        <xdr:cNvPr id="791" name="直線コネクタ 790"/>
        <xdr:cNvCxnSpPr/>
      </xdr:nvCxnSpPr>
      <xdr:spPr>
        <a:xfrm>
          <a:off x="19545300" y="10210761"/>
          <a:ext cx="889000" cy="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30496</xdr:rowOff>
    </xdr:from>
    <xdr:to>
      <xdr:col>107</xdr:col>
      <xdr:colOff>101600</xdr:colOff>
      <xdr:row>59</xdr:row>
      <xdr:rowOff>132096</xdr:rowOff>
    </xdr:to>
    <xdr:sp macro="" textlink="">
      <xdr:nvSpPr>
        <xdr:cNvPr id="792" name="フローチャート: 判断 791"/>
        <xdr:cNvSpPr/>
      </xdr:nvSpPr>
      <xdr:spPr>
        <a:xfrm>
          <a:off x="20383500" y="1014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148623</xdr:rowOff>
    </xdr:from>
    <xdr:ext cx="469744" cy="259045"/>
    <xdr:sp macro="" textlink="">
      <xdr:nvSpPr>
        <xdr:cNvPr id="793" name="テキスト ボックス 792"/>
        <xdr:cNvSpPr txBox="1"/>
      </xdr:nvSpPr>
      <xdr:spPr>
        <a:xfrm>
          <a:off x="20199428" y="99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94656</xdr:rowOff>
    </xdr:from>
    <xdr:to>
      <xdr:col>102</xdr:col>
      <xdr:colOff>114300</xdr:colOff>
      <xdr:row>59</xdr:row>
      <xdr:rowOff>95211</xdr:rowOff>
    </xdr:to>
    <xdr:cxnSp macro="">
      <xdr:nvCxnSpPr>
        <xdr:cNvPr id="794" name="直線コネクタ 793"/>
        <xdr:cNvCxnSpPr/>
      </xdr:nvCxnSpPr>
      <xdr:spPr>
        <a:xfrm>
          <a:off x="18656300" y="10210206"/>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28749</xdr:rowOff>
    </xdr:from>
    <xdr:to>
      <xdr:col>102</xdr:col>
      <xdr:colOff>165100</xdr:colOff>
      <xdr:row>59</xdr:row>
      <xdr:rowOff>130349</xdr:rowOff>
    </xdr:to>
    <xdr:sp macro="" textlink="">
      <xdr:nvSpPr>
        <xdr:cNvPr id="795" name="フローチャート: 判断 794"/>
        <xdr:cNvSpPr/>
      </xdr:nvSpPr>
      <xdr:spPr>
        <a:xfrm>
          <a:off x="19494500" y="101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146876</xdr:rowOff>
    </xdr:from>
    <xdr:ext cx="469744" cy="259045"/>
    <xdr:sp macro="" textlink="">
      <xdr:nvSpPr>
        <xdr:cNvPr id="796" name="テキスト ボックス 795"/>
        <xdr:cNvSpPr txBox="1"/>
      </xdr:nvSpPr>
      <xdr:spPr>
        <a:xfrm>
          <a:off x="19310428" y="991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30780</xdr:rowOff>
    </xdr:from>
    <xdr:to>
      <xdr:col>98</xdr:col>
      <xdr:colOff>38100</xdr:colOff>
      <xdr:row>59</xdr:row>
      <xdr:rowOff>132380</xdr:rowOff>
    </xdr:to>
    <xdr:sp macro="" textlink="">
      <xdr:nvSpPr>
        <xdr:cNvPr id="797" name="フローチャート: 判断 796"/>
        <xdr:cNvSpPr/>
      </xdr:nvSpPr>
      <xdr:spPr>
        <a:xfrm>
          <a:off x="18605500" y="1014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148907</xdr:rowOff>
    </xdr:from>
    <xdr:ext cx="469744" cy="259045"/>
    <xdr:sp macro="" textlink="">
      <xdr:nvSpPr>
        <xdr:cNvPr id="798" name="テキスト ボックス 797"/>
        <xdr:cNvSpPr txBox="1"/>
      </xdr:nvSpPr>
      <xdr:spPr>
        <a:xfrm>
          <a:off x="18421428" y="992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43000</xdr:rowOff>
    </xdr:from>
    <xdr:to>
      <xdr:col>116</xdr:col>
      <xdr:colOff>114300</xdr:colOff>
      <xdr:row>59</xdr:row>
      <xdr:rowOff>144600</xdr:rowOff>
    </xdr:to>
    <xdr:sp macro="" textlink="">
      <xdr:nvSpPr>
        <xdr:cNvPr id="804" name="楕円 803"/>
        <xdr:cNvSpPr/>
      </xdr:nvSpPr>
      <xdr:spPr>
        <a:xfrm>
          <a:off x="22110700" y="1015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15591</xdr:rowOff>
    </xdr:from>
    <xdr:ext cx="469744" cy="259045"/>
    <xdr:sp macro="" textlink="">
      <xdr:nvSpPr>
        <xdr:cNvPr id="805" name="貸付金該当値テキスト"/>
        <xdr:cNvSpPr txBox="1"/>
      </xdr:nvSpPr>
      <xdr:spPr>
        <a:xfrm>
          <a:off x="22212300" y="1013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45031</xdr:rowOff>
    </xdr:from>
    <xdr:to>
      <xdr:col>112</xdr:col>
      <xdr:colOff>38100</xdr:colOff>
      <xdr:row>59</xdr:row>
      <xdr:rowOff>146631</xdr:rowOff>
    </xdr:to>
    <xdr:sp macro="" textlink="">
      <xdr:nvSpPr>
        <xdr:cNvPr id="806" name="楕円 805"/>
        <xdr:cNvSpPr/>
      </xdr:nvSpPr>
      <xdr:spPr>
        <a:xfrm>
          <a:off x="21272500" y="1016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137758</xdr:rowOff>
    </xdr:from>
    <xdr:ext cx="378565" cy="259045"/>
    <xdr:sp macro="" textlink="">
      <xdr:nvSpPr>
        <xdr:cNvPr id="807" name="テキスト ボックス 806"/>
        <xdr:cNvSpPr txBox="1"/>
      </xdr:nvSpPr>
      <xdr:spPr>
        <a:xfrm>
          <a:off x="21134017" y="10253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44748</xdr:rowOff>
    </xdr:from>
    <xdr:to>
      <xdr:col>107</xdr:col>
      <xdr:colOff>101600</xdr:colOff>
      <xdr:row>59</xdr:row>
      <xdr:rowOff>146348</xdr:rowOff>
    </xdr:to>
    <xdr:sp macro="" textlink="">
      <xdr:nvSpPr>
        <xdr:cNvPr id="808" name="楕円 807"/>
        <xdr:cNvSpPr/>
      </xdr:nvSpPr>
      <xdr:spPr>
        <a:xfrm>
          <a:off x="20383500" y="1016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137475</xdr:rowOff>
    </xdr:from>
    <xdr:ext cx="469744" cy="259045"/>
    <xdr:sp macro="" textlink="">
      <xdr:nvSpPr>
        <xdr:cNvPr id="809" name="テキスト ボックス 808"/>
        <xdr:cNvSpPr txBox="1"/>
      </xdr:nvSpPr>
      <xdr:spPr>
        <a:xfrm>
          <a:off x="20199428" y="10253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44411</xdr:rowOff>
    </xdr:from>
    <xdr:to>
      <xdr:col>102</xdr:col>
      <xdr:colOff>165100</xdr:colOff>
      <xdr:row>59</xdr:row>
      <xdr:rowOff>146011</xdr:rowOff>
    </xdr:to>
    <xdr:sp macro="" textlink="">
      <xdr:nvSpPr>
        <xdr:cNvPr id="810" name="楕円 809"/>
        <xdr:cNvSpPr/>
      </xdr:nvSpPr>
      <xdr:spPr>
        <a:xfrm>
          <a:off x="19494500" y="1015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137138</xdr:rowOff>
    </xdr:from>
    <xdr:ext cx="469744" cy="259045"/>
    <xdr:sp macro="" textlink="">
      <xdr:nvSpPr>
        <xdr:cNvPr id="811" name="テキスト ボックス 810"/>
        <xdr:cNvSpPr txBox="1"/>
      </xdr:nvSpPr>
      <xdr:spPr>
        <a:xfrm>
          <a:off x="19310428" y="1025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43856</xdr:rowOff>
    </xdr:from>
    <xdr:to>
      <xdr:col>98</xdr:col>
      <xdr:colOff>38100</xdr:colOff>
      <xdr:row>59</xdr:row>
      <xdr:rowOff>145456</xdr:rowOff>
    </xdr:to>
    <xdr:sp macro="" textlink="">
      <xdr:nvSpPr>
        <xdr:cNvPr id="812" name="楕円 811"/>
        <xdr:cNvSpPr/>
      </xdr:nvSpPr>
      <xdr:spPr>
        <a:xfrm>
          <a:off x="18605500" y="1015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136583</xdr:rowOff>
    </xdr:from>
    <xdr:ext cx="469744" cy="259045"/>
    <xdr:sp macro="" textlink="">
      <xdr:nvSpPr>
        <xdr:cNvPr id="813" name="テキスト ボックス 812"/>
        <xdr:cNvSpPr txBox="1"/>
      </xdr:nvSpPr>
      <xdr:spPr>
        <a:xfrm>
          <a:off x="18421428" y="1025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8" name="直線コネクタ 837"/>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9"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40" name="直線コネクタ 839"/>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41"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42" name="直線コネクタ 841"/>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130988</xdr:rowOff>
    </xdr:from>
    <xdr:to>
      <xdr:col>116</xdr:col>
      <xdr:colOff>63500</xdr:colOff>
      <xdr:row>76</xdr:row>
      <xdr:rowOff>21997</xdr:rowOff>
    </xdr:to>
    <xdr:cxnSp macro="">
      <xdr:nvCxnSpPr>
        <xdr:cNvPr id="843" name="直線コネクタ 842"/>
        <xdr:cNvCxnSpPr/>
      </xdr:nvCxnSpPr>
      <xdr:spPr>
        <a:xfrm flipV="1">
          <a:off x="21323300" y="12989738"/>
          <a:ext cx="838200" cy="6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112361</xdr:rowOff>
    </xdr:from>
    <xdr:ext cx="534377" cy="259045"/>
    <xdr:sp macro="" textlink="">
      <xdr:nvSpPr>
        <xdr:cNvPr id="844" name="繰出金平均値テキスト"/>
        <xdr:cNvSpPr txBox="1"/>
      </xdr:nvSpPr>
      <xdr:spPr>
        <a:xfrm>
          <a:off x="22212300" y="12971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45" name="フローチャート: 判断 844"/>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144183</xdr:rowOff>
    </xdr:from>
    <xdr:to>
      <xdr:col>111</xdr:col>
      <xdr:colOff>177800</xdr:colOff>
      <xdr:row>76</xdr:row>
      <xdr:rowOff>21997</xdr:rowOff>
    </xdr:to>
    <xdr:cxnSp macro="">
      <xdr:nvCxnSpPr>
        <xdr:cNvPr id="846" name="直線コネクタ 845"/>
        <xdr:cNvCxnSpPr/>
      </xdr:nvCxnSpPr>
      <xdr:spPr>
        <a:xfrm>
          <a:off x="20434300" y="13002933"/>
          <a:ext cx="889000" cy="4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7" name="フローチャート: 判断 846"/>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64558</xdr:rowOff>
    </xdr:from>
    <xdr:ext cx="534377" cy="259045"/>
    <xdr:sp macro="" textlink="">
      <xdr:nvSpPr>
        <xdr:cNvPr id="848" name="テキスト ボックス 847"/>
        <xdr:cNvSpPr txBox="1"/>
      </xdr:nvSpPr>
      <xdr:spPr>
        <a:xfrm>
          <a:off x="21056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144183</xdr:rowOff>
    </xdr:from>
    <xdr:to>
      <xdr:col>107</xdr:col>
      <xdr:colOff>50800</xdr:colOff>
      <xdr:row>75</xdr:row>
      <xdr:rowOff>157390</xdr:rowOff>
    </xdr:to>
    <xdr:cxnSp macro="">
      <xdr:nvCxnSpPr>
        <xdr:cNvPr id="849" name="直線コネクタ 848"/>
        <xdr:cNvCxnSpPr/>
      </xdr:nvCxnSpPr>
      <xdr:spPr>
        <a:xfrm flipV="1">
          <a:off x="19545300" y="13002933"/>
          <a:ext cx="889000" cy="1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38824</xdr:rowOff>
    </xdr:from>
    <xdr:to>
      <xdr:col>107</xdr:col>
      <xdr:colOff>101600</xdr:colOff>
      <xdr:row>75</xdr:row>
      <xdr:rowOff>140424</xdr:rowOff>
    </xdr:to>
    <xdr:sp macro="" textlink="">
      <xdr:nvSpPr>
        <xdr:cNvPr id="850" name="フローチャート: 判断 849"/>
        <xdr:cNvSpPr/>
      </xdr:nvSpPr>
      <xdr:spPr>
        <a:xfrm>
          <a:off x="20383500" y="1289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156951</xdr:rowOff>
    </xdr:from>
    <xdr:ext cx="534377" cy="259045"/>
    <xdr:sp macro="" textlink="">
      <xdr:nvSpPr>
        <xdr:cNvPr id="851" name="テキスト ボックス 850"/>
        <xdr:cNvSpPr txBox="1"/>
      </xdr:nvSpPr>
      <xdr:spPr>
        <a:xfrm>
          <a:off x="20167111" y="126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157390</xdr:rowOff>
    </xdr:from>
    <xdr:to>
      <xdr:col>102</xdr:col>
      <xdr:colOff>114300</xdr:colOff>
      <xdr:row>76</xdr:row>
      <xdr:rowOff>6769</xdr:rowOff>
    </xdr:to>
    <xdr:cxnSp macro="">
      <xdr:nvCxnSpPr>
        <xdr:cNvPr id="852" name="直線コネクタ 851"/>
        <xdr:cNvCxnSpPr/>
      </xdr:nvCxnSpPr>
      <xdr:spPr>
        <a:xfrm flipV="1">
          <a:off x="18656300" y="13016140"/>
          <a:ext cx="889000" cy="20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33045</xdr:rowOff>
    </xdr:from>
    <xdr:to>
      <xdr:col>102</xdr:col>
      <xdr:colOff>165100</xdr:colOff>
      <xdr:row>75</xdr:row>
      <xdr:rowOff>134645</xdr:rowOff>
    </xdr:to>
    <xdr:sp macro="" textlink="">
      <xdr:nvSpPr>
        <xdr:cNvPr id="853" name="フローチャート: 判断 852"/>
        <xdr:cNvSpPr/>
      </xdr:nvSpPr>
      <xdr:spPr>
        <a:xfrm>
          <a:off x="19494500" y="128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151172</xdr:rowOff>
    </xdr:from>
    <xdr:ext cx="534377" cy="259045"/>
    <xdr:sp macro="" textlink="">
      <xdr:nvSpPr>
        <xdr:cNvPr id="854" name="テキスト ボックス 853"/>
        <xdr:cNvSpPr txBox="1"/>
      </xdr:nvSpPr>
      <xdr:spPr>
        <a:xfrm>
          <a:off x="19278111" y="126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63474</xdr:rowOff>
    </xdr:from>
    <xdr:to>
      <xdr:col>98</xdr:col>
      <xdr:colOff>38100</xdr:colOff>
      <xdr:row>75</xdr:row>
      <xdr:rowOff>165075</xdr:rowOff>
    </xdr:to>
    <xdr:sp macro="" textlink="">
      <xdr:nvSpPr>
        <xdr:cNvPr id="855" name="フローチャート: 判断 854"/>
        <xdr:cNvSpPr/>
      </xdr:nvSpPr>
      <xdr:spPr>
        <a:xfrm>
          <a:off x="18605500" y="1292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10151</xdr:rowOff>
    </xdr:from>
    <xdr:ext cx="534377" cy="259045"/>
    <xdr:sp macro="" textlink="">
      <xdr:nvSpPr>
        <xdr:cNvPr id="856" name="テキスト ボックス 855"/>
        <xdr:cNvSpPr txBox="1"/>
      </xdr:nvSpPr>
      <xdr:spPr>
        <a:xfrm>
          <a:off x="18389111" y="1269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80188</xdr:rowOff>
    </xdr:from>
    <xdr:to>
      <xdr:col>116</xdr:col>
      <xdr:colOff>114300</xdr:colOff>
      <xdr:row>76</xdr:row>
      <xdr:rowOff>10337</xdr:rowOff>
    </xdr:to>
    <xdr:sp macro="" textlink="">
      <xdr:nvSpPr>
        <xdr:cNvPr id="862" name="楕円 861"/>
        <xdr:cNvSpPr/>
      </xdr:nvSpPr>
      <xdr:spPr>
        <a:xfrm>
          <a:off x="22110700" y="129389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103065</xdr:rowOff>
    </xdr:from>
    <xdr:ext cx="534377" cy="259045"/>
    <xdr:sp macro="" textlink="">
      <xdr:nvSpPr>
        <xdr:cNvPr id="863" name="繰出金該当値テキスト"/>
        <xdr:cNvSpPr txBox="1"/>
      </xdr:nvSpPr>
      <xdr:spPr>
        <a:xfrm>
          <a:off x="22212300" y="1279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142646</xdr:rowOff>
    </xdr:from>
    <xdr:to>
      <xdr:col>112</xdr:col>
      <xdr:colOff>38100</xdr:colOff>
      <xdr:row>76</xdr:row>
      <xdr:rowOff>72796</xdr:rowOff>
    </xdr:to>
    <xdr:sp macro="" textlink="">
      <xdr:nvSpPr>
        <xdr:cNvPr id="864" name="楕円 863"/>
        <xdr:cNvSpPr/>
      </xdr:nvSpPr>
      <xdr:spPr>
        <a:xfrm>
          <a:off x="21272500" y="130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63924</xdr:rowOff>
    </xdr:from>
    <xdr:ext cx="534377" cy="259045"/>
    <xdr:sp macro="" textlink="">
      <xdr:nvSpPr>
        <xdr:cNvPr id="865" name="テキスト ボックス 864"/>
        <xdr:cNvSpPr txBox="1"/>
      </xdr:nvSpPr>
      <xdr:spPr>
        <a:xfrm>
          <a:off x="21056111" y="1309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93383</xdr:rowOff>
    </xdr:from>
    <xdr:to>
      <xdr:col>107</xdr:col>
      <xdr:colOff>101600</xdr:colOff>
      <xdr:row>76</xdr:row>
      <xdr:rowOff>23533</xdr:rowOff>
    </xdr:to>
    <xdr:sp macro="" textlink="">
      <xdr:nvSpPr>
        <xdr:cNvPr id="866" name="楕円 865"/>
        <xdr:cNvSpPr/>
      </xdr:nvSpPr>
      <xdr:spPr>
        <a:xfrm>
          <a:off x="20383500" y="1295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14660</xdr:rowOff>
    </xdr:from>
    <xdr:ext cx="534377" cy="259045"/>
    <xdr:sp macro="" textlink="">
      <xdr:nvSpPr>
        <xdr:cNvPr id="867" name="テキスト ボックス 866"/>
        <xdr:cNvSpPr txBox="1"/>
      </xdr:nvSpPr>
      <xdr:spPr>
        <a:xfrm>
          <a:off x="20167111" y="1304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106591</xdr:rowOff>
    </xdr:from>
    <xdr:to>
      <xdr:col>102</xdr:col>
      <xdr:colOff>165100</xdr:colOff>
      <xdr:row>76</xdr:row>
      <xdr:rowOff>36742</xdr:rowOff>
    </xdr:to>
    <xdr:sp macro="" textlink="">
      <xdr:nvSpPr>
        <xdr:cNvPr id="868" name="楕円 867"/>
        <xdr:cNvSpPr/>
      </xdr:nvSpPr>
      <xdr:spPr>
        <a:xfrm>
          <a:off x="19494500" y="129653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27867</xdr:rowOff>
    </xdr:from>
    <xdr:ext cx="534377" cy="259045"/>
    <xdr:sp macro="" textlink="">
      <xdr:nvSpPr>
        <xdr:cNvPr id="869" name="テキスト ボックス 868"/>
        <xdr:cNvSpPr txBox="1"/>
      </xdr:nvSpPr>
      <xdr:spPr>
        <a:xfrm>
          <a:off x="19278111" y="1305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127419</xdr:rowOff>
    </xdr:from>
    <xdr:to>
      <xdr:col>98</xdr:col>
      <xdr:colOff>38100</xdr:colOff>
      <xdr:row>76</xdr:row>
      <xdr:rowOff>57569</xdr:rowOff>
    </xdr:to>
    <xdr:sp macro="" textlink="">
      <xdr:nvSpPr>
        <xdr:cNvPr id="870" name="楕円 869"/>
        <xdr:cNvSpPr/>
      </xdr:nvSpPr>
      <xdr:spPr>
        <a:xfrm>
          <a:off x="18605500" y="1298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48696</xdr:rowOff>
    </xdr:from>
    <xdr:ext cx="534377" cy="259045"/>
    <xdr:sp macro="" textlink="">
      <xdr:nvSpPr>
        <xdr:cNvPr id="871" name="テキスト ボックス 870"/>
        <xdr:cNvSpPr txBox="1"/>
      </xdr:nvSpPr>
      <xdr:spPr>
        <a:xfrm>
          <a:off x="18389111" y="130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歳出決算総額は、住民一人当たり</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860</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千円となっている。主な構成項目である人件費は、住民一人当たり</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162,545</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円で、</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年間の推移を見ると上昇傾向にある。</a:t>
          </a:r>
          <a:endPar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依然として</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類似団体平均</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より</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高い</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金額で推移している状況は変わらず、</a:t>
          </a:r>
          <a:r>
            <a:rPr kumimoji="0" lang="en-US"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H28</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から</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団体区分が変わったことで、類似団体との差</a:t>
          </a:r>
          <a:r>
            <a:rPr kumimoji="0" lang="ja-JP" altLang="en-US"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は</a:t>
          </a:r>
          <a:r>
            <a:rPr kumimoji="0" lang="ja-JP" altLang="ja-JP" sz="11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より大きくなっている。</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人口が減少傾向であることに対し、職員数や新規事業に係る報酬が増になっていることが要因である。 </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普通建設事業費において、</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H25</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H27</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の変動が大きくなっているが、これは</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H25</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H26</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において、役場庁舎建設や特別養護老人ホームすみた荘の建設など、大規模な建設事業が発生したことによるものである。</a:t>
          </a:r>
          <a:endPar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また、普通建設事業（新規整備）のうち、</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H27</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H28</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で上昇しているのは、住民交流拠点施設の整備により発生したもので、</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H29</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においては、消防庁舎新築工事の増により、前年度比</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51,406</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円増加したものである。</a:t>
          </a:r>
          <a:endPar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扶助費においては、過去</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5</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年で</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年々上昇している。</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これは、障がい者自立支援関係の費用が増加傾向にあること、町単独の医療費助成を行っていること、</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H27</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から保育料の無料化を開始したことによるもので</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あり、</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H29</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には、介護給付費、臨時福祉給付金の増があったためである。</a:t>
          </a:r>
          <a:endPar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公債費においては、</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H29</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が類似団体と比べて</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33,356</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円高い状況となっている。これは</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H28</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から類似団体区分の変更により、比較団体に過疎地域の指定を受けていない団体が多く含まれたため、過疎債に係る元利償還金の差が出たものと推察される。</a:t>
          </a:r>
          <a:endPar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また、</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H26</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に実施した</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すみた荘建設事業</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に係る公債費の元金償還が開始されたことにより、</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H29</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の公債費が増加したものである。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岩手県住田町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5,652
5,567
334.84
5,156,746
4,861,544
246,784
3,066,292
6,686,682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80754</xdr:rowOff>
    </xdr:from>
    <xdr:to>
      <xdr:col>24</xdr:col>
      <xdr:colOff>63500</xdr:colOff>
      <xdr:row>31</xdr:row>
      <xdr:rowOff>121739</xdr:rowOff>
    </xdr:to>
    <xdr:cxnSp macro="">
      <xdr:nvCxnSpPr>
        <xdr:cNvPr id="63" name="直線コネクタ 62"/>
        <xdr:cNvCxnSpPr/>
      </xdr:nvCxnSpPr>
      <xdr:spPr>
        <a:xfrm flipV="1">
          <a:off x="3797300" y="5395704"/>
          <a:ext cx="838200" cy="4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26505</xdr:rowOff>
    </xdr:from>
    <xdr:ext cx="469744" cy="259045"/>
    <xdr:sp macro="" textlink="">
      <xdr:nvSpPr>
        <xdr:cNvPr id="64" name="議会費平均値テキスト"/>
        <xdr:cNvSpPr txBox="1"/>
      </xdr:nvSpPr>
      <xdr:spPr>
        <a:xfrm>
          <a:off x="4686300" y="58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118963</xdr:rowOff>
    </xdr:from>
    <xdr:to>
      <xdr:col>19</xdr:col>
      <xdr:colOff>177800</xdr:colOff>
      <xdr:row>31</xdr:row>
      <xdr:rowOff>121739</xdr:rowOff>
    </xdr:to>
    <xdr:cxnSp macro="">
      <xdr:nvCxnSpPr>
        <xdr:cNvPr id="66" name="直線コネクタ 65"/>
        <xdr:cNvCxnSpPr/>
      </xdr:nvCxnSpPr>
      <xdr:spPr>
        <a:xfrm>
          <a:off x="2908300" y="5262463"/>
          <a:ext cx="889000" cy="17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124314</xdr:rowOff>
    </xdr:from>
    <xdr:ext cx="469744" cy="259045"/>
    <xdr:sp macro="" textlink="">
      <xdr:nvSpPr>
        <xdr:cNvPr id="68" name="テキスト ボックス 67"/>
        <xdr:cNvSpPr txBox="1"/>
      </xdr:nvSpPr>
      <xdr:spPr>
        <a:xfrm>
          <a:off x="3562428" y="595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118963</xdr:rowOff>
    </xdr:from>
    <xdr:to>
      <xdr:col>15</xdr:col>
      <xdr:colOff>50800</xdr:colOff>
      <xdr:row>31</xdr:row>
      <xdr:rowOff>35197</xdr:rowOff>
    </xdr:to>
    <xdr:cxnSp macro="">
      <xdr:nvCxnSpPr>
        <xdr:cNvPr id="69" name="直線コネクタ 68"/>
        <xdr:cNvCxnSpPr/>
      </xdr:nvCxnSpPr>
      <xdr:spPr>
        <a:xfrm flipV="1">
          <a:off x="2019300" y="5262463"/>
          <a:ext cx="889000" cy="8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120414</xdr:rowOff>
    </xdr:from>
    <xdr:to>
      <xdr:col>15</xdr:col>
      <xdr:colOff>101600</xdr:colOff>
      <xdr:row>33</xdr:row>
      <xdr:rowOff>50564</xdr:rowOff>
    </xdr:to>
    <xdr:sp macro="" textlink="">
      <xdr:nvSpPr>
        <xdr:cNvPr id="70" name="フローチャート: 判断 69"/>
        <xdr:cNvSpPr/>
      </xdr:nvSpPr>
      <xdr:spPr>
        <a:xfrm>
          <a:off x="2857500" y="560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41691</xdr:rowOff>
    </xdr:from>
    <xdr:ext cx="534377" cy="259045"/>
    <xdr:sp macro="" textlink="">
      <xdr:nvSpPr>
        <xdr:cNvPr id="71" name="テキスト ボックス 70"/>
        <xdr:cNvSpPr txBox="1"/>
      </xdr:nvSpPr>
      <xdr:spPr>
        <a:xfrm>
          <a:off x="2641111" y="569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35197</xdr:rowOff>
    </xdr:from>
    <xdr:to>
      <xdr:col>10</xdr:col>
      <xdr:colOff>114300</xdr:colOff>
      <xdr:row>32</xdr:row>
      <xdr:rowOff>12990</xdr:rowOff>
    </xdr:to>
    <xdr:cxnSp macro="">
      <xdr:nvCxnSpPr>
        <xdr:cNvPr id="72" name="直線コネクタ 71"/>
        <xdr:cNvCxnSpPr/>
      </xdr:nvCxnSpPr>
      <xdr:spPr>
        <a:xfrm flipV="1">
          <a:off x="1130300" y="5350147"/>
          <a:ext cx="889000" cy="14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105065</xdr:rowOff>
    </xdr:from>
    <xdr:to>
      <xdr:col>10</xdr:col>
      <xdr:colOff>165100</xdr:colOff>
      <xdr:row>33</xdr:row>
      <xdr:rowOff>35215</xdr:rowOff>
    </xdr:to>
    <xdr:sp macro="" textlink="">
      <xdr:nvSpPr>
        <xdr:cNvPr id="73" name="フローチャート: 判断 72"/>
        <xdr:cNvSpPr/>
      </xdr:nvSpPr>
      <xdr:spPr>
        <a:xfrm>
          <a:off x="1968500" y="559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26342</xdr:rowOff>
    </xdr:from>
    <xdr:ext cx="534377" cy="259045"/>
    <xdr:sp macro="" textlink="">
      <xdr:nvSpPr>
        <xdr:cNvPr id="74" name="テキスト ボックス 73"/>
        <xdr:cNvSpPr txBox="1"/>
      </xdr:nvSpPr>
      <xdr:spPr>
        <a:xfrm>
          <a:off x="1752111" y="568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167604</xdr:rowOff>
    </xdr:from>
    <xdr:to>
      <xdr:col>6</xdr:col>
      <xdr:colOff>38100</xdr:colOff>
      <xdr:row>33</xdr:row>
      <xdr:rowOff>97754</xdr:rowOff>
    </xdr:to>
    <xdr:sp macro="" textlink="">
      <xdr:nvSpPr>
        <xdr:cNvPr id="75" name="フローチャート: 判断 74"/>
        <xdr:cNvSpPr/>
      </xdr:nvSpPr>
      <xdr:spPr>
        <a:xfrm>
          <a:off x="1079500" y="565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88881</xdr:rowOff>
    </xdr:from>
    <xdr:ext cx="534377" cy="259045"/>
    <xdr:sp macro="" textlink="">
      <xdr:nvSpPr>
        <xdr:cNvPr id="76" name="テキスト ボックス 75"/>
        <xdr:cNvSpPr txBox="1"/>
      </xdr:nvSpPr>
      <xdr:spPr>
        <a:xfrm>
          <a:off x="863111" y="574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29954</xdr:rowOff>
    </xdr:from>
    <xdr:to>
      <xdr:col>24</xdr:col>
      <xdr:colOff>114300</xdr:colOff>
      <xdr:row>31</xdr:row>
      <xdr:rowOff>131554</xdr:rowOff>
    </xdr:to>
    <xdr:sp macro="" textlink="">
      <xdr:nvSpPr>
        <xdr:cNvPr id="82" name="楕円 81"/>
        <xdr:cNvSpPr/>
      </xdr:nvSpPr>
      <xdr:spPr>
        <a:xfrm>
          <a:off x="4584700" y="534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52831</xdr:rowOff>
    </xdr:from>
    <xdr:ext cx="534377" cy="259045"/>
    <xdr:sp macro="" textlink="">
      <xdr:nvSpPr>
        <xdr:cNvPr id="83" name="議会費該当値テキスト"/>
        <xdr:cNvSpPr txBox="1"/>
      </xdr:nvSpPr>
      <xdr:spPr>
        <a:xfrm>
          <a:off x="4686300" y="519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70939</xdr:rowOff>
    </xdr:from>
    <xdr:to>
      <xdr:col>20</xdr:col>
      <xdr:colOff>38100</xdr:colOff>
      <xdr:row>32</xdr:row>
      <xdr:rowOff>1089</xdr:rowOff>
    </xdr:to>
    <xdr:sp macro="" textlink="">
      <xdr:nvSpPr>
        <xdr:cNvPr id="84" name="楕円 83"/>
        <xdr:cNvSpPr/>
      </xdr:nvSpPr>
      <xdr:spPr>
        <a:xfrm>
          <a:off x="3746500" y="538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17616</xdr:rowOff>
    </xdr:from>
    <xdr:ext cx="534377" cy="259045"/>
    <xdr:sp macro="" textlink="">
      <xdr:nvSpPr>
        <xdr:cNvPr id="85" name="テキスト ボックス 84"/>
        <xdr:cNvSpPr txBox="1"/>
      </xdr:nvSpPr>
      <xdr:spPr>
        <a:xfrm>
          <a:off x="3530111" y="516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68163</xdr:rowOff>
    </xdr:from>
    <xdr:to>
      <xdr:col>15</xdr:col>
      <xdr:colOff>101600</xdr:colOff>
      <xdr:row>30</xdr:row>
      <xdr:rowOff>169763</xdr:rowOff>
    </xdr:to>
    <xdr:sp macro="" textlink="">
      <xdr:nvSpPr>
        <xdr:cNvPr id="86" name="楕円 85"/>
        <xdr:cNvSpPr/>
      </xdr:nvSpPr>
      <xdr:spPr>
        <a:xfrm>
          <a:off x="2857500" y="521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14840</xdr:rowOff>
    </xdr:from>
    <xdr:ext cx="534377" cy="259045"/>
    <xdr:sp macro="" textlink="">
      <xdr:nvSpPr>
        <xdr:cNvPr id="87" name="テキスト ボックス 86"/>
        <xdr:cNvSpPr txBox="1"/>
      </xdr:nvSpPr>
      <xdr:spPr>
        <a:xfrm>
          <a:off x="2641111" y="498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155847</xdr:rowOff>
    </xdr:from>
    <xdr:to>
      <xdr:col>10</xdr:col>
      <xdr:colOff>165100</xdr:colOff>
      <xdr:row>31</xdr:row>
      <xdr:rowOff>85997</xdr:rowOff>
    </xdr:to>
    <xdr:sp macro="" textlink="">
      <xdr:nvSpPr>
        <xdr:cNvPr id="88" name="楕円 87"/>
        <xdr:cNvSpPr/>
      </xdr:nvSpPr>
      <xdr:spPr>
        <a:xfrm>
          <a:off x="1968500" y="529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102524</xdr:rowOff>
    </xdr:from>
    <xdr:ext cx="534377" cy="259045"/>
    <xdr:sp macro="" textlink="">
      <xdr:nvSpPr>
        <xdr:cNvPr id="89" name="テキスト ボックス 88"/>
        <xdr:cNvSpPr txBox="1"/>
      </xdr:nvSpPr>
      <xdr:spPr>
        <a:xfrm>
          <a:off x="1752111" y="507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133640</xdr:rowOff>
    </xdr:from>
    <xdr:to>
      <xdr:col>6</xdr:col>
      <xdr:colOff>38100</xdr:colOff>
      <xdr:row>32</xdr:row>
      <xdr:rowOff>63790</xdr:rowOff>
    </xdr:to>
    <xdr:sp macro="" textlink="">
      <xdr:nvSpPr>
        <xdr:cNvPr id="90" name="楕円 89"/>
        <xdr:cNvSpPr/>
      </xdr:nvSpPr>
      <xdr:spPr>
        <a:xfrm>
          <a:off x="1079500" y="544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80317</xdr:rowOff>
    </xdr:from>
    <xdr:ext cx="534377" cy="259045"/>
    <xdr:sp macro="" textlink="">
      <xdr:nvSpPr>
        <xdr:cNvPr id="91" name="テキスト ボックス 90"/>
        <xdr:cNvSpPr txBox="1"/>
      </xdr:nvSpPr>
      <xdr:spPr>
        <a:xfrm>
          <a:off x="863111" y="522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52564</xdr:rowOff>
    </xdr:from>
    <xdr:to>
      <xdr:col>24</xdr:col>
      <xdr:colOff>63500</xdr:colOff>
      <xdr:row>58</xdr:row>
      <xdr:rowOff>124823</xdr:rowOff>
    </xdr:to>
    <xdr:cxnSp macro="">
      <xdr:nvCxnSpPr>
        <xdr:cNvPr id="122" name="直線コネクタ 121"/>
        <xdr:cNvCxnSpPr/>
      </xdr:nvCxnSpPr>
      <xdr:spPr>
        <a:xfrm>
          <a:off x="3797300" y="9996664"/>
          <a:ext cx="838200" cy="7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52554</xdr:rowOff>
    </xdr:from>
    <xdr:ext cx="599010" cy="259045"/>
    <xdr:sp macro="" textlink="">
      <xdr:nvSpPr>
        <xdr:cNvPr id="123" name="総務費平均値テキスト"/>
        <xdr:cNvSpPr txBox="1"/>
      </xdr:nvSpPr>
      <xdr:spPr>
        <a:xfrm>
          <a:off x="4686300" y="9996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13929</xdr:rowOff>
    </xdr:from>
    <xdr:to>
      <xdr:col>19</xdr:col>
      <xdr:colOff>177800</xdr:colOff>
      <xdr:row>58</xdr:row>
      <xdr:rowOff>52564</xdr:rowOff>
    </xdr:to>
    <xdr:cxnSp macro="">
      <xdr:nvCxnSpPr>
        <xdr:cNvPr id="125" name="直線コネクタ 124"/>
        <xdr:cNvCxnSpPr/>
      </xdr:nvCxnSpPr>
      <xdr:spPr>
        <a:xfrm>
          <a:off x="2908300" y="9958029"/>
          <a:ext cx="889000" cy="3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166756</xdr:rowOff>
    </xdr:from>
    <xdr:ext cx="599010" cy="259045"/>
    <xdr:sp macro="" textlink="">
      <xdr:nvSpPr>
        <xdr:cNvPr id="127" name="テキスト ボックス 126"/>
        <xdr:cNvSpPr txBox="1"/>
      </xdr:nvSpPr>
      <xdr:spPr>
        <a:xfrm>
          <a:off x="3497795" y="10110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147225</xdr:rowOff>
    </xdr:from>
    <xdr:to>
      <xdr:col>15</xdr:col>
      <xdr:colOff>50800</xdr:colOff>
      <xdr:row>58</xdr:row>
      <xdr:rowOff>13929</xdr:rowOff>
    </xdr:to>
    <xdr:cxnSp macro="">
      <xdr:nvCxnSpPr>
        <xdr:cNvPr id="128" name="直線コネクタ 127"/>
        <xdr:cNvCxnSpPr/>
      </xdr:nvCxnSpPr>
      <xdr:spPr>
        <a:xfrm>
          <a:off x="2019300" y="9919875"/>
          <a:ext cx="889000" cy="3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38142</xdr:rowOff>
    </xdr:from>
    <xdr:to>
      <xdr:col>15</xdr:col>
      <xdr:colOff>101600</xdr:colOff>
      <xdr:row>58</xdr:row>
      <xdr:rowOff>139742</xdr:rowOff>
    </xdr:to>
    <xdr:sp macro="" textlink="">
      <xdr:nvSpPr>
        <xdr:cNvPr id="129" name="フローチャート: 判断 128"/>
        <xdr:cNvSpPr/>
      </xdr:nvSpPr>
      <xdr:spPr>
        <a:xfrm>
          <a:off x="2857500" y="99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130869</xdr:rowOff>
    </xdr:from>
    <xdr:ext cx="599010" cy="259045"/>
    <xdr:sp macro="" textlink="">
      <xdr:nvSpPr>
        <xdr:cNvPr id="130" name="テキスト ボックス 129"/>
        <xdr:cNvSpPr txBox="1"/>
      </xdr:nvSpPr>
      <xdr:spPr>
        <a:xfrm>
          <a:off x="2608795" y="1007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93924</xdr:rowOff>
    </xdr:from>
    <xdr:to>
      <xdr:col>10</xdr:col>
      <xdr:colOff>114300</xdr:colOff>
      <xdr:row>57</xdr:row>
      <xdr:rowOff>147225</xdr:rowOff>
    </xdr:to>
    <xdr:cxnSp macro="">
      <xdr:nvCxnSpPr>
        <xdr:cNvPr id="131" name="直線コネクタ 130"/>
        <xdr:cNvCxnSpPr/>
      </xdr:nvCxnSpPr>
      <xdr:spPr>
        <a:xfrm>
          <a:off x="1130300" y="9866574"/>
          <a:ext cx="889000" cy="5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52898</xdr:rowOff>
    </xdr:from>
    <xdr:to>
      <xdr:col>10</xdr:col>
      <xdr:colOff>165100</xdr:colOff>
      <xdr:row>58</xdr:row>
      <xdr:rowOff>154498</xdr:rowOff>
    </xdr:to>
    <xdr:sp macro="" textlink="">
      <xdr:nvSpPr>
        <xdr:cNvPr id="132" name="フローチャート: 判断 131"/>
        <xdr:cNvSpPr/>
      </xdr:nvSpPr>
      <xdr:spPr>
        <a:xfrm>
          <a:off x="1968500" y="999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145625</xdr:rowOff>
    </xdr:from>
    <xdr:ext cx="599010" cy="259045"/>
    <xdr:sp macro="" textlink="">
      <xdr:nvSpPr>
        <xdr:cNvPr id="133" name="テキスト ボックス 132"/>
        <xdr:cNvSpPr txBox="1"/>
      </xdr:nvSpPr>
      <xdr:spPr>
        <a:xfrm>
          <a:off x="1719795" y="1008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40018</xdr:rowOff>
    </xdr:from>
    <xdr:to>
      <xdr:col>6</xdr:col>
      <xdr:colOff>38100</xdr:colOff>
      <xdr:row>58</xdr:row>
      <xdr:rowOff>141618</xdr:rowOff>
    </xdr:to>
    <xdr:sp macro="" textlink="">
      <xdr:nvSpPr>
        <xdr:cNvPr id="134" name="フローチャート: 判断 133"/>
        <xdr:cNvSpPr/>
      </xdr:nvSpPr>
      <xdr:spPr>
        <a:xfrm>
          <a:off x="1079500" y="998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132745</xdr:rowOff>
    </xdr:from>
    <xdr:ext cx="599010" cy="259045"/>
    <xdr:sp macro="" textlink="">
      <xdr:nvSpPr>
        <xdr:cNvPr id="135" name="テキスト ボックス 134"/>
        <xdr:cNvSpPr txBox="1"/>
      </xdr:nvSpPr>
      <xdr:spPr>
        <a:xfrm>
          <a:off x="830795" y="1007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74023</xdr:rowOff>
    </xdr:from>
    <xdr:to>
      <xdr:col>24</xdr:col>
      <xdr:colOff>114300</xdr:colOff>
      <xdr:row>59</xdr:row>
      <xdr:rowOff>4173</xdr:rowOff>
    </xdr:to>
    <xdr:sp macro="" textlink="">
      <xdr:nvSpPr>
        <xdr:cNvPr id="141" name="楕円 140"/>
        <xdr:cNvSpPr/>
      </xdr:nvSpPr>
      <xdr:spPr>
        <a:xfrm>
          <a:off x="4584700" y="1001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33400</xdr:rowOff>
    </xdr:from>
    <xdr:ext cx="599010" cy="259045"/>
    <xdr:sp macro="" textlink="">
      <xdr:nvSpPr>
        <xdr:cNvPr id="142" name="総務費該当値テキスト"/>
        <xdr:cNvSpPr txBox="1"/>
      </xdr:nvSpPr>
      <xdr:spPr>
        <a:xfrm>
          <a:off x="4686300" y="980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1764</xdr:rowOff>
    </xdr:from>
    <xdr:to>
      <xdr:col>20</xdr:col>
      <xdr:colOff>38100</xdr:colOff>
      <xdr:row>58</xdr:row>
      <xdr:rowOff>103364</xdr:rowOff>
    </xdr:to>
    <xdr:sp macro="" textlink="">
      <xdr:nvSpPr>
        <xdr:cNvPr id="143" name="楕円 142"/>
        <xdr:cNvSpPr/>
      </xdr:nvSpPr>
      <xdr:spPr>
        <a:xfrm>
          <a:off x="3746500" y="994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119891</xdr:rowOff>
    </xdr:from>
    <xdr:ext cx="599010" cy="259045"/>
    <xdr:sp macro="" textlink="">
      <xdr:nvSpPr>
        <xdr:cNvPr id="144" name="テキスト ボックス 143"/>
        <xdr:cNvSpPr txBox="1"/>
      </xdr:nvSpPr>
      <xdr:spPr>
        <a:xfrm>
          <a:off x="3497795" y="9721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134579</xdr:rowOff>
    </xdr:from>
    <xdr:to>
      <xdr:col>15</xdr:col>
      <xdr:colOff>101600</xdr:colOff>
      <xdr:row>58</xdr:row>
      <xdr:rowOff>64729</xdr:rowOff>
    </xdr:to>
    <xdr:sp macro="" textlink="">
      <xdr:nvSpPr>
        <xdr:cNvPr id="145" name="楕円 144"/>
        <xdr:cNvSpPr/>
      </xdr:nvSpPr>
      <xdr:spPr>
        <a:xfrm>
          <a:off x="2857500" y="990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81256</xdr:rowOff>
    </xdr:from>
    <xdr:ext cx="599010" cy="259045"/>
    <xdr:sp macro="" textlink="">
      <xdr:nvSpPr>
        <xdr:cNvPr id="146" name="テキスト ボックス 145"/>
        <xdr:cNvSpPr txBox="1"/>
      </xdr:nvSpPr>
      <xdr:spPr>
        <a:xfrm>
          <a:off x="2608795" y="9682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96425</xdr:rowOff>
    </xdr:from>
    <xdr:to>
      <xdr:col>10</xdr:col>
      <xdr:colOff>165100</xdr:colOff>
      <xdr:row>58</xdr:row>
      <xdr:rowOff>26575</xdr:rowOff>
    </xdr:to>
    <xdr:sp macro="" textlink="">
      <xdr:nvSpPr>
        <xdr:cNvPr id="147" name="楕円 146"/>
        <xdr:cNvSpPr/>
      </xdr:nvSpPr>
      <xdr:spPr>
        <a:xfrm>
          <a:off x="1968500" y="98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43102</xdr:rowOff>
    </xdr:from>
    <xdr:ext cx="599010" cy="259045"/>
    <xdr:sp macro="" textlink="">
      <xdr:nvSpPr>
        <xdr:cNvPr id="148" name="テキスト ボックス 147"/>
        <xdr:cNvSpPr txBox="1"/>
      </xdr:nvSpPr>
      <xdr:spPr>
        <a:xfrm>
          <a:off x="1719795" y="964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43124</xdr:rowOff>
    </xdr:from>
    <xdr:to>
      <xdr:col>6</xdr:col>
      <xdr:colOff>38100</xdr:colOff>
      <xdr:row>57</xdr:row>
      <xdr:rowOff>144724</xdr:rowOff>
    </xdr:to>
    <xdr:sp macro="" textlink="">
      <xdr:nvSpPr>
        <xdr:cNvPr id="149" name="楕円 148"/>
        <xdr:cNvSpPr/>
      </xdr:nvSpPr>
      <xdr:spPr>
        <a:xfrm>
          <a:off x="1079500" y="981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161251</xdr:rowOff>
    </xdr:from>
    <xdr:ext cx="599010" cy="259045"/>
    <xdr:sp macro="" textlink="">
      <xdr:nvSpPr>
        <xdr:cNvPr id="150" name="テキスト ボックス 149"/>
        <xdr:cNvSpPr txBox="1"/>
      </xdr:nvSpPr>
      <xdr:spPr>
        <a:xfrm>
          <a:off x="830795" y="9591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68400</xdr:rowOff>
    </xdr:from>
    <xdr:to>
      <xdr:col>24</xdr:col>
      <xdr:colOff>62865</xdr:colOff>
      <xdr:row>77</xdr:row>
      <xdr:rowOff>165229</xdr:rowOff>
    </xdr:to>
    <xdr:cxnSp macro="">
      <xdr:nvCxnSpPr>
        <xdr:cNvPr id="171" name="直線コネクタ 170"/>
        <xdr:cNvCxnSpPr/>
      </xdr:nvCxnSpPr>
      <xdr:spPr>
        <a:xfrm flipV="1">
          <a:off x="4633595" y="12412800"/>
          <a:ext cx="1270" cy="95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169056</xdr:rowOff>
    </xdr:from>
    <xdr:ext cx="599010" cy="259045"/>
    <xdr:sp macro="" textlink="">
      <xdr:nvSpPr>
        <xdr:cNvPr id="172" name="民生費最小値テキスト"/>
        <xdr:cNvSpPr txBox="1"/>
      </xdr:nvSpPr>
      <xdr:spPr>
        <a:xfrm>
          <a:off x="4686300" y="1337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165229</xdr:rowOff>
    </xdr:from>
    <xdr:to>
      <xdr:col>24</xdr:col>
      <xdr:colOff>152400</xdr:colOff>
      <xdr:row>77</xdr:row>
      <xdr:rowOff>165229</xdr:rowOff>
    </xdr:to>
    <xdr:cxnSp macro="">
      <xdr:nvCxnSpPr>
        <xdr:cNvPr id="173" name="直線コネクタ 172"/>
        <xdr:cNvCxnSpPr/>
      </xdr:nvCxnSpPr>
      <xdr:spPr>
        <a:xfrm>
          <a:off x="4546600" y="1336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15077</xdr:rowOff>
    </xdr:from>
    <xdr:ext cx="599010" cy="259045"/>
    <xdr:sp macro="" textlink="">
      <xdr:nvSpPr>
        <xdr:cNvPr id="174" name="民生費最大値テキスト"/>
        <xdr:cNvSpPr txBox="1"/>
      </xdr:nvSpPr>
      <xdr:spPr>
        <a:xfrm>
          <a:off x="4686300" y="12188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68400</xdr:rowOff>
    </xdr:from>
    <xdr:to>
      <xdr:col>24</xdr:col>
      <xdr:colOff>152400</xdr:colOff>
      <xdr:row>72</xdr:row>
      <xdr:rowOff>68400</xdr:rowOff>
    </xdr:to>
    <xdr:cxnSp macro="">
      <xdr:nvCxnSpPr>
        <xdr:cNvPr id="175" name="直線コネクタ 174"/>
        <xdr:cNvCxnSpPr/>
      </xdr:nvCxnSpPr>
      <xdr:spPr>
        <a:xfrm>
          <a:off x="4546600" y="124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12267</xdr:rowOff>
    </xdr:from>
    <xdr:to>
      <xdr:col>24</xdr:col>
      <xdr:colOff>63500</xdr:colOff>
      <xdr:row>75</xdr:row>
      <xdr:rowOff>143432</xdr:rowOff>
    </xdr:to>
    <xdr:cxnSp macro="">
      <xdr:nvCxnSpPr>
        <xdr:cNvPr id="176" name="直線コネクタ 175"/>
        <xdr:cNvCxnSpPr/>
      </xdr:nvCxnSpPr>
      <xdr:spPr>
        <a:xfrm flipV="1">
          <a:off x="3797300" y="12871017"/>
          <a:ext cx="838200" cy="1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144479</xdr:rowOff>
    </xdr:from>
    <xdr:ext cx="599010" cy="259045"/>
    <xdr:sp macro="" textlink="">
      <xdr:nvSpPr>
        <xdr:cNvPr id="177" name="民生費平均値テキスト"/>
        <xdr:cNvSpPr txBox="1"/>
      </xdr:nvSpPr>
      <xdr:spPr>
        <a:xfrm>
          <a:off x="4686300" y="13003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166052</xdr:rowOff>
    </xdr:from>
    <xdr:to>
      <xdr:col>24</xdr:col>
      <xdr:colOff>114300</xdr:colOff>
      <xdr:row>76</xdr:row>
      <xdr:rowOff>96202</xdr:rowOff>
    </xdr:to>
    <xdr:sp macro="" textlink="">
      <xdr:nvSpPr>
        <xdr:cNvPr id="178" name="フローチャート: 判断 177"/>
        <xdr:cNvSpPr/>
      </xdr:nvSpPr>
      <xdr:spPr>
        <a:xfrm>
          <a:off x="45847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62936</xdr:rowOff>
    </xdr:from>
    <xdr:to>
      <xdr:col>19</xdr:col>
      <xdr:colOff>177800</xdr:colOff>
      <xdr:row>75</xdr:row>
      <xdr:rowOff>143432</xdr:rowOff>
    </xdr:to>
    <xdr:cxnSp macro="">
      <xdr:nvCxnSpPr>
        <xdr:cNvPr id="179" name="直線コネクタ 178"/>
        <xdr:cNvCxnSpPr/>
      </xdr:nvCxnSpPr>
      <xdr:spPr>
        <a:xfrm>
          <a:off x="2908300" y="12750236"/>
          <a:ext cx="889000" cy="25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146359</xdr:rowOff>
    </xdr:from>
    <xdr:to>
      <xdr:col>20</xdr:col>
      <xdr:colOff>38100</xdr:colOff>
      <xdr:row>76</xdr:row>
      <xdr:rowOff>76509</xdr:rowOff>
    </xdr:to>
    <xdr:sp macro="" textlink="">
      <xdr:nvSpPr>
        <xdr:cNvPr id="180" name="フローチャート: 判断 179"/>
        <xdr:cNvSpPr/>
      </xdr:nvSpPr>
      <xdr:spPr>
        <a:xfrm>
          <a:off x="3746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67636</xdr:rowOff>
    </xdr:from>
    <xdr:ext cx="599010" cy="259045"/>
    <xdr:sp macro="" textlink="">
      <xdr:nvSpPr>
        <xdr:cNvPr id="181" name="テキスト ボックス 180"/>
        <xdr:cNvSpPr txBox="1"/>
      </xdr:nvSpPr>
      <xdr:spPr>
        <a:xfrm>
          <a:off x="3497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158885</xdr:rowOff>
    </xdr:from>
    <xdr:to>
      <xdr:col>15</xdr:col>
      <xdr:colOff>50800</xdr:colOff>
      <xdr:row>74</xdr:row>
      <xdr:rowOff>62936</xdr:rowOff>
    </xdr:to>
    <xdr:cxnSp macro="">
      <xdr:nvCxnSpPr>
        <xdr:cNvPr id="182" name="直線コネクタ 181"/>
        <xdr:cNvCxnSpPr/>
      </xdr:nvCxnSpPr>
      <xdr:spPr>
        <a:xfrm>
          <a:off x="2019300" y="12160385"/>
          <a:ext cx="889000" cy="589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75407</xdr:rowOff>
    </xdr:from>
    <xdr:to>
      <xdr:col>15</xdr:col>
      <xdr:colOff>101600</xdr:colOff>
      <xdr:row>76</xdr:row>
      <xdr:rowOff>5556</xdr:rowOff>
    </xdr:to>
    <xdr:sp macro="" textlink="">
      <xdr:nvSpPr>
        <xdr:cNvPr id="183" name="フローチャート: 判断 182"/>
        <xdr:cNvSpPr/>
      </xdr:nvSpPr>
      <xdr:spPr>
        <a:xfrm>
          <a:off x="2857500" y="129341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168133</xdr:rowOff>
    </xdr:from>
    <xdr:ext cx="599010" cy="259045"/>
    <xdr:sp macro="" textlink="">
      <xdr:nvSpPr>
        <xdr:cNvPr id="184" name="テキスト ボックス 183"/>
        <xdr:cNvSpPr txBox="1"/>
      </xdr:nvSpPr>
      <xdr:spPr>
        <a:xfrm>
          <a:off x="2608795" y="13026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158885</xdr:rowOff>
    </xdr:from>
    <xdr:to>
      <xdr:col>10</xdr:col>
      <xdr:colOff>114300</xdr:colOff>
      <xdr:row>75</xdr:row>
      <xdr:rowOff>2894</xdr:rowOff>
    </xdr:to>
    <xdr:cxnSp macro="">
      <xdr:nvCxnSpPr>
        <xdr:cNvPr id="185" name="直線コネクタ 184"/>
        <xdr:cNvCxnSpPr/>
      </xdr:nvCxnSpPr>
      <xdr:spPr>
        <a:xfrm flipV="1">
          <a:off x="1130300" y="12160385"/>
          <a:ext cx="889000" cy="701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72710</xdr:rowOff>
    </xdr:from>
    <xdr:to>
      <xdr:col>10</xdr:col>
      <xdr:colOff>165100</xdr:colOff>
      <xdr:row>76</xdr:row>
      <xdr:rowOff>2859</xdr:rowOff>
    </xdr:to>
    <xdr:sp macro="" textlink="">
      <xdr:nvSpPr>
        <xdr:cNvPr id="186" name="フローチャート: 判断 185"/>
        <xdr:cNvSpPr/>
      </xdr:nvSpPr>
      <xdr:spPr>
        <a:xfrm>
          <a:off x="1968500" y="129314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165436</xdr:rowOff>
    </xdr:from>
    <xdr:ext cx="599010" cy="259045"/>
    <xdr:sp macro="" textlink="">
      <xdr:nvSpPr>
        <xdr:cNvPr id="187" name="テキスト ボックス 186"/>
        <xdr:cNvSpPr txBox="1"/>
      </xdr:nvSpPr>
      <xdr:spPr>
        <a:xfrm>
          <a:off x="1719795" y="1302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144530</xdr:rowOff>
    </xdr:from>
    <xdr:to>
      <xdr:col>6</xdr:col>
      <xdr:colOff>38100</xdr:colOff>
      <xdr:row>76</xdr:row>
      <xdr:rowOff>74681</xdr:rowOff>
    </xdr:to>
    <xdr:sp macro="" textlink="">
      <xdr:nvSpPr>
        <xdr:cNvPr id="188" name="フローチャート: 判断 187"/>
        <xdr:cNvSpPr/>
      </xdr:nvSpPr>
      <xdr:spPr>
        <a:xfrm>
          <a:off x="1079500" y="130032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65806</xdr:rowOff>
    </xdr:from>
    <xdr:ext cx="599010" cy="259045"/>
    <xdr:sp macro="" textlink="">
      <xdr:nvSpPr>
        <xdr:cNvPr id="189" name="テキスト ボックス 188"/>
        <xdr:cNvSpPr txBox="1"/>
      </xdr:nvSpPr>
      <xdr:spPr>
        <a:xfrm>
          <a:off x="830795" y="1309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132917</xdr:rowOff>
    </xdr:from>
    <xdr:to>
      <xdr:col>24</xdr:col>
      <xdr:colOff>114300</xdr:colOff>
      <xdr:row>75</xdr:row>
      <xdr:rowOff>63067</xdr:rowOff>
    </xdr:to>
    <xdr:sp macro="" textlink="">
      <xdr:nvSpPr>
        <xdr:cNvPr id="195" name="楕円 194"/>
        <xdr:cNvSpPr/>
      </xdr:nvSpPr>
      <xdr:spPr>
        <a:xfrm>
          <a:off x="4584700" y="128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155794</xdr:rowOff>
    </xdr:from>
    <xdr:ext cx="599010" cy="259045"/>
    <xdr:sp macro="" textlink="">
      <xdr:nvSpPr>
        <xdr:cNvPr id="196" name="民生費該当値テキスト"/>
        <xdr:cNvSpPr txBox="1"/>
      </xdr:nvSpPr>
      <xdr:spPr>
        <a:xfrm>
          <a:off x="4686300" y="1267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92632</xdr:rowOff>
    </xdr:from>
    <xdr:to>
      <xdr:col>20</xdr:col>
      <xdr:colOff>38100</xdr:colOff>
      <xdr:row>76</xdr:row>
      <xdr:rowOff>22782</xdr:rowOff>
    </xdr:to>
    <xdr:sp macro="" textlink="">
      <xdr:nvSpPr>
        <xdr:cNvPr id="197" name="楕円 196"/>
        <xdr:cNvSpPr/>
      </xdr:nvSpPr>
      <xdr:spPr>
        <a:xfrm>
          <a:off x="3746500" y="12951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39309</xdr:rowOff>
    </xdr:from>
    <xdr:ext cx="599010" cy="259045"/>
    <xdr:sp macro="" textlink="">
      <xdr:nvSpPr>
        <xdr:cNvPr id="198" name="テキスト ボックス 197"/>
        <xdr:cNvSpPr txBox="1"/>
      </xdr:nvSpPr>
      <xdr:spPr>
        <a:xfrm>
          <a:off x="3497795" y="12726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12136</xdr:rowOff>
    </xdr:from>
    <xdr:to>
      <xdr:col>15</xdr:col>
      <xdr:colOff>101600</xdr:colOff>
      <xdr:row>74</xdr:row>
      <xdr:rowOff>113736</xdr:rowOff>
    </xdr:to>
    <xdr:sp macro="" textlink="">
      <xdr:nvSpPr>
        <xdr:cNvPr id="199" name="楕円 198"/>
        <xdr:cNvSpPr/>
      </xdr:nvSpPr>
      <xdr:spPr>
        <a:xfrm>
          <a:off x="2857500" y="1269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130263</xdr:rowOff>
    </xdr:from>
    <xdr:ext cx="599010" cy="259045"/>
    <xdr:sp macro="" textlink="">
      <xdr:nvSpPr>
        <xdr:cNvPr id="200" name="テキスト ボックス 199"/>
        <xdr:cNvSpPr txBox="1"/>
      </xdr:nvSpPr>
      <xdr:spPr>
        <a:xfrm>
          <a:off x="2608795" y="12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108085</xdr:rowOff>
    </xdr:from>
    <xdr:to>
      <xdr:col>10</xdr:col>
      <xdr:colOff>165100</xdr:colOff>
      <xdr:row>71</xdr:row>
      <xdr:rowOff>38235</xdr:rowOff>
    </xdr:to>
    <xdr:sp macro="" textlink="">
      <xdr:nvSpPr>
        <xdr:cNvPr id="201" name="楕円 200"/>
        <xdr:cNvSpPr/>
      </xdr:nvSpPr>
      <xdr:spPr>
        <a:xfrm>
          <a:off x="1968500" y="1210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54762</xdr:rowOff>
    </xdr:from>
    <xdr:ext cx="599010" cy="259045"/>
    <xdr:sp macro="" textlink="">
      <xdr:nvSpPr>
        <xdr:cNvPr id="202" name="テキスト ボックス 201"/>
        <xdr:cNvSpPr txBox="1"/>
      </xdr:nvSpPr>
      <xdr:spPr>
        <a:xfrm>
          <a:off x="1719795" y="1188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123544</xdr:rowOff>
    </xdr:from>
    <xdr:to>
      <xdr:col>6</xdr:col>
      <xdr:colOff>38100</xdr:colOff>
      <xdr:row>75</xdr:row>
      <xdr:rowOff>53694</xdr:rowOff>
    </xdr:to>
    <xdr:sp macro="" textlink="">
      <xdr:nvSpPr>
        <xdr:cNvPr id="203" name="楕円 202"/>
        <xdr:cNvSpPr/>
      </xdr:nvSpPr>
      <xdr:spPr>
        <a:xfrm>
          <a:off x="1079500" y="1281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70221</xdr:rowOff>
    </xdr:from>
    <xdr:ext cx="599010" cy="259045"/>
    <xdr:sp macro="" textlink="">
      <xdr:nvSpPr>
        <xdr:cNvPr id="204" name="テキスト ボックス 203"/>
        <xdr:cNvSpPr txBox="1"/>
      </xdr:nvSpPr>
      <xdr:spPr>
        <a:xfrm>
          <a:off x="830795" y="1258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26" name="直線コネクタ 225"/>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27"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28" name="直線コネクタ 227"/>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29"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0" name="直線コネクタ 229"/>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14210</xdr:rowOff>
    </xdr:from>
    <xdr:to>
      <xdr:col>24</xdr:col>
      <xdr:colOff>63500</xdr:colOff>
      <xdr:row>98</xdr:row>
      <xdr:rowOff>22913</xdr:rowOff>
    </xdr:to>
    <xdr:cxnSp macro="">
      <xdr:nvCxnSpPr>
        <xdr:cNvPr id="231" name="直線コネクタ 230"/>
        <xdr:cNvCxnSpPr/>
      </xdr:nvCxnSpPr>
      <xdr:spPr>
        <a:xfrm flipV="1">
          <a:off x="3797300" y="16816310"/>
          <a:ext cx="8382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2" name="衛生費平均値テキスト"/>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3" name="フローチャート: 判断 232"/>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22913</xdr:rowOff>
    </xdr:from>
    <xdr:to>
      <xdr:col>19</xdr:col>
      <xdr:colOff>177800</xdr:colOff>
      <xdr:row>98</xdr:row>
      <xdr:rowOff>23840</xdr:rowOff>
    </xdr:to>
    <xdr:cxnSp macro="">
      <xdr:nvCxnSpPr>
        <xdr:cNvPr id="234" name="直線コネクタ 233"/>
        <xdr:cNvCxnSpPr/>
      </xdr:nvCxnSpPr>
      <xdr:spPr>
        <a:xfrm flipV="1">
          <a:off x="2908300" y="16825013"/>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5" name="フローチャート: 判断 234"/>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36" name="テキスト ボックス 235"/>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23840</xdr:rowOff>
    </xdr:from>
    <xdr:to>
      <xdr:col>15</xdr:col>
      <xdr:colOff>50800</xdr:colOff>
      <xdr:row>98</xdr:row>
      <xdr:rowOff>27485</xdr:rowOff>
    </xdr:to>
    <xdr:cxnSp macro="">
      <xdr:nvCxnSpPr>
        <xdr:cNvPr id="237" name="直線コネクタ 236"/>
        <xdr:cNvCxnSpPr/>
      </xdr:nvCxnSpPr>
      <xdr:spPr>
        <a:xfrm flipV="1">
          <a:off x="2019300" y="16825940"/>
          <a:ext cx="889000" cy="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81390</xdr:rowOff>
    </xdr:from>
    <xdr:to>
      <xdr:col>15</xdr:col>
      <xdr:colOff>101600</xdr:colOff>
      <xdr:row>98</xdr:row>
      <xdr:rowOff>11540</xdr:rowOff>
    </xdr:to>
    <xdr:sp macro="" textlink="">
      <xdr:nvSpPr>
        <xdr:cNvPr id="238" name="フローチャート: 判断 237"/>
        <xdr:cNvSpPr/>
      </xdr:nvSpPr>
      <xdr:spPr>
        <a:xfrm>
          <a:off x="2857500" y="1671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28067</xdr:rowOff>
    </xdr:from>
    <xdr:ext cx="534377" cy="259045"/>
    <xdr:sp macro="" textlink="">
      <xdr:nvSpPr>
        <xdr:cNvPr id="239" name="テキスト ボックス 238"/>
        <xdr:cNvSpPr txBox="1"/>
      </xdr:nvSpPr>
      <xdr:spPr>
        <a:xfrm>
          <a:off x="2641111" y="1648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27485</xdr:rowOff>
    </xdr:from>
    <xdr:to>
      <xdr:col>10</xdr:col>
      <xdr:colOff>114300</xdr:colOff>
      <xdr:row>98</xdr:row>
      <xdr:rowOff>36441</xdr:rowOff>
    </xdr:to>
    <xdr:cxnSp macro="">
      <xdr:nvCxnSpPr>
        <xdr:cNvPr id="240" name="直線コネクタ 239"/>
        <xdr:cNvCxnSpPr/>
      </xdr:nvCxnSpPr>
      <xdr:spPr>
        <a:xfrm flipV="1">
          <a:off x="1130300" y="16829585"/>
          <a:ext cx="889000" cy="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74071</xdr:rowOff>
    </xdr:from>
    <xdr:to>
      <xdr:col>10</xdr:col>
      <xdr:colOff>165100</xdr:colOff>
      <xdr:row>98</xdr:row>
      <xdr:rowOff>4221</xdr:rowOff>
    </xdr:to>
    <xdr:sp macro="" textlink="">
      <xdr:nvSpPr>
        <xdr:cNvPr id="241" name="フローチャート: 判断 240"/>
        <xdr:cNvSpPr/>
      </xdr:nvSpPr>
      <xdr:spPr>
        <a:xfrm>
          <a:off x="1968500" y="1670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20748</xdr:rowOff>
    </xdr:from>
    <xdr:ext cx="534377" cy="259045"/>
    <xdr:sp macro="" textlink="">
      <xdr:nvSpPr>
        <xdr:cNvPr id="242" name="テキスト ボックス 241"/>
        <xdr:cNvSpPr txBox="1"/>
      </xdr:nvSpPr>
      <xdr:spPr>
        <a:xfrm>
          <a:off x="1752111" y="1647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95211</xdr:rowOff>
    </xdr:from>
    <xdr:to>
      <xdr:col>6</xdr:col>
      <xdr:colOff>38100</xdr:colOff>
      <xdr:row>98</xdr:row>
      <xdr:rowOff>25361</xdr:rowOff>
    </xdr:to>
    <xdr:sp macro="" textlink="">
      <xdr:nvSpPr>
        <xdr:cNvPr id="243" name="フローチャート: 判断 242"/>
        <xdr:cNvSpPr/>
      </xdr:nvSpPr>
      <xdr:spPr>
        <a:xfrm>
          <a:off x="1079500" y="1672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41888</xdr:rowOff>
    </xdr:from>
    <xdr:ext cx="534377" cy="259045"/>
    <xdr:sp macro="" textlink="">
      <xdr:nvSpPr>
        <xdr:cNvPr id="244" name="テキスト ボックス 243"/>
        <xdr:cNvSpPr txBox="1"/>
      </xdr:nvSpPr>
      <xdr:spPr>
        <a:xfrm>
          <a:off x="863111" y="1650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134860</xdr:rowOff>
    </xdr:from>
    <xdr:to>
      <xdr:col>24</xdr:col>
      <xdr:colOff>114300</xdr:colOff>
      <xdr:row>98</xdr:row>
      <xdr:rowOff>65010</xdr:rowOff>
    </xdr:to>
    <xdr:sp macro="" textlink="">
      <xdr:nvSpPr>
        <xdr:cNvPr id="250" name="楕円 249"/>
        <xdr:cNvSpPr/>
      </xdr:nvSpPr>
      <xdr:spPr>
        <a:xfrm>
          <a:off x="4584700" y="1676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98380</xdr:rowOff>
    </xdr:from>
    <xdr:ext cx="534377" cy="259045"/>
    <xdr:sp macro="" textlink="">
      <xdr:nvSpPr>
        <xdr:cNvPr id="251" name="衛生費該当値テキスト"/>
        <xdr:cNvSpPr txBox="1"/>
      </xdr:nvSpPr>
      <xdr:spPr>
        <a:xfrm>
          <a:off x="4686300" y="1672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143563</xdr:rowOff>
    </xdr:from>
    <xdr:to>
      <xdr:col>20</xdr:col>
      <xdr:colOff>38100</xdr:colOff>
      <xdr:row>98</xdr:row>
      <xdr:rowOff>73713</xdr:rowOff>
    </xdr:to>
    <xdr:sp macro="" textlink="">
      <xdr:nvSpPr>
        <xdr:cNvPr id="252" name="楕円 251"/>
        <xdr:cNvSpPr/>
      </xdr:nvSpPr>
      <xdr:spPr>
        <a:xfrm>
          <a:off x="3746500" y="167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64840</xdr:rowOff>
    </xdr:from>
    <xdr:ext cx="534377" cy="259045"/>
    <xdr:sp macro="" textlink="">
      <xdr:nvSpPr>
        <xdr:cNvPr id="253" name="テキスト ボックス 252"/>
        <xdr:cNvSpPr txBox="1"/>
      </xdr:nvSpPr>
      <xdr:spPr>
        <a:xfrm>
          <a:off x="3530111" y="1686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144490</xdr:rowOff>
    </xdr:from>
    <xdr:to>
      <xdr:col>15</xdr:col>
      <xdr:colOff>101600</xdr:colOff>
      <xdr:row>98</xdr:row>
      <xdr:rowOff>74640</xdr:rowOff>
    </xdr:to>
    <xdr:sp macro="" textlink="">
      <xdr:nvSpPr>
        <xdr:cNvPr id="254" name="楕円 253"/>
        <xdr:cNvSpPr/>
      </xdr:nvSpPr>
      <xdr:spPr>
        <a:xfrm>
          <a:off x="2857500" y="1677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65767</xdr:rowOff>
    </xdr:from>
    <xdr:ext cx="534377" cy="259045"/>
    <xdr:sp macro="" textlink="">
      <xdr:nvSpPr>
        <xdr:cNvPr id="255" name="テキスト ボックス 254"/>
        <xdr:cNvSpPr txBox="1"/>
      </xdr:nvSpPr>
      <xdr:spPr>
        <a:xfrm>
          <a:off x="2641111" y="1686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148135</xdr:rowOff>
    </xdr:from>
    <xdr:to>
      <xdr:col>10</xdr:col>
      <xdr:colOff>165100</xdr:colOff>
      <xdr:row>98</xdr:row>
      <xdr:rowOff>78285</xdr:rowOff>
    </xdr:to>
    <xdr:sp macro="" textlink="">
      <xdr:nvSpPr>
        <xdr:cNvPr id="256" name="楕円 255"/>
        <xdr:cNvSpPr/>
      </xdr:nvSpPr>
      <xdr:spPr>
        <a:xfrm>
          <a:off x="1968500" y="167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69412</xdr:rowOff>
    </xdr:from>
    <xdr:ext cx="534377" cy="259045"/>
    <xdr:sp macro="" textlink="">
      <xdr:nvSpPr>
        <xdr:cNvPr id="257" name="テキスト ボックス 256"/>
        <xdr:cNvSpPr txBox="1"/>
      </xdr:nvSpPr>
      <xdr:spPr>
        <a:xfrm>
          <a:off x="1752111" y="1687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157091</xdr:rowOff>
    </xdr:from>
    <xdr:to>
      <xdr:col>6</xdr:col>
      <xdr:colOff>38100</xdr:colOff>
      <xdr:row>98</xdr:row>
      <xdr:rowOff>87241</xdr:rowOff>
    </xdr:to>
    <xdr:sp macro="" textlink="">
      <xdr:nvSpPr>
        <xdr:cNvPr id="258" name="楕円 257"/>
        <xdr:cNvSpPr/>
      </xdr:nvSpPr>
      <xdr:spPr>
        <a:xfrm>
          <a:off x="1079500" y="167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78368</xdr:rowOff>
    </xdr:from>
    <xdr:ext cx="534377" cy="259045"/>
    <xdr:sp macro="" textlink="">
      <xdr:nvSpPr>
        <xdr:cNvPr id="259" name="テキスト ボックス 258"/>
        <xdr:cNvSpPr txBox="1"/>
      </xdr:nvSpPr>
      <xdr:spPr>
        <a:xfrm>
          <a:off x="863111" y="1688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3" name="直線コネクタ 282"/>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86"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87" name="直線コネクタ 286"/>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2159</xdr:rowOff>
    </xdr:from>
    <xdr:to>
      <xdr:col>55</xdr:col>
      <xdr:colOff>0</xdr:colOff>
      <xdr:row>39</xdr:row>
      <xdr:rowOff>3302</xdr:rowOff>
    </xdr:to>
    <xdr:cxnSp macro="">
      <xdr:nvCxnSpPr>
        <xdr:cNvPr id="288" name="直線コネクタ 287"/>
        <xdr:cNvCxnSpPr/>
      </xdr:nvCxnSpPr>
      <xdr:spPr>
        <a:xfrm flipV="1">
          <a:off x="9639300" y="668870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89"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0" name="フローチャート: 判断 289"/>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3302</xdr:rowOff>
    </xdr:from>
    <xdr:to>
      <xdr:col>50</xdr:col>
      <xdr:colOff>114300</xdr:colOff>
      <xdr:row>39</xdr:row>
      <xdr:rowOff>3683</xdr:rowOff>
    </xdr:to>
    <xdr:cxnSp macro="">
      <xdr:nvCxnSpPr>
        <xdr:cNvPr id="291" name="直線コネクタ 290"/>
        <xdr:cNvCxnSpPr/>
      </xdr:nvCxnSpPr>
      <xdr:spPr>
        <a:xfrm flipV="1">
          <a:off x="8750300" y="668985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2" name="フローチャート: 判断 291"/>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3" name="テキスト ボックス 292"/>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3683</xdr:rowOff>
    </xdr:from>
    <xdr:to>
      <xdr:col>45</xdr:col>
      <xdr:colOff>177800</xdr:colOff>
      <xdr:row>39</xdr:row>
      <xdr:rowOff>4826</xdr:rowOff>
    </xdr:to>
    <xdr:cxnSp macro="">
      <xdr:nvCxnSpPr>
        <xdr:cNvPr id="294" name="直線コネクタ 293"/>
        <xdr:cNvCxnSpPr/>
      </xdr:nvCxnSpPr>
      <xdr:spPr>
        <a:xfrm flipV="1">
          <a:off x="7861300" y="669023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61849</xdr:rowOff>
    </xdr:from>
    <xdr:to>
      <xdr:col>46</xdr:col>
      <xdr:colOff>38100</xdr:colOff>
      <xdr:row>36</xdr:row>
      <xdr:rowOff>163449</xdr:rowOff>
    </xdr:to>
    <xdr:sp macro="" textlink="">
      <xdr:nvSpPr>
        <xdr:cNvPr id="295" name="フローチャート: 判断 294"/>
        <xdr:cNvSpPr/>
      </xdr:nvSpPr>
      <xdr:spPr>
        <a:xfrm>
          <a:off x="8699500" y="623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8526</xdr:rowOff>
    </xdr:from>
    <xdr:ext cx="469744" cy="259045"/>
    <xdr:sp macro="" textlink="">
      <xdr:nvSpPr>
        <xdr:cNvPr id="296" name="テキスト ボックス 295"/>
        <xdr:cNvSpPr txBox="1"/>
      </xdr:nvSpPr>
      <xdr:spPr>
        <a:xfrm>
          <a:off x="8515428" y="600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4826</xdr:rowOff>
    </xdr:from>
    <xdr:to>
      <xdr:col>41</xdr:col>
      <xdr:colOff>50800</xdr:colOff>
      <xdr:row>39</xdr:row>
      <xdr:rowOff>5207</xdr:rowOff>
    </xdr:to>
    <xdr:cxnSp macro="">
      <xdr:nvCxnSpPr>
        <xdr:cNvPr id="297" name="直線コネクタ 296"/>
        <xdr:cNvCxnSpPr/>
      </xdr:nvCxnSpPr>
      <xdr:spPr>
        <a:xfrm flipV="1">
          <a:off x="6972300" y="669137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87376</xdr:rowOff>
    </xdr:from>
    <xdr:to>
      <xdr:col>41</xdr:col>
      <xdr:colOff>101600</xdr:colOff>
      <xdr:row>37</xdr:row>
      <xdr:rowOff>17526</xdr:rowOff>
    </xdr:to>
    <xdr:sp macro="" textlink="">
      <xdr:nvSpPr>
        <xdr:cNvPr id="298" name="フローチャート: 判断 297"/>
        <xdr:cNvSpPr/>
      </xdr:nvSpPr>
      <xdr:spPr>
        <a:xfrm>
          <a:off x="7810500" y="6259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34053</xdr:rowOff>
    </xdr:from>
    <xdr:ext cx="469744" cy="259045"/>
    <xdr:sp macro="" textlink="">
      <xdr:nvSpPr>
        <xdr:cNvPr id="299" name="テキスト ボックス 298"/>
        <xdr:cNvSpPr txBox="1"/>
      </xdr:nvSpPr>
      <xdr:spPr>
        <a:xfrm>
          <a:off x="7626428" y="6034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51943</xdr:rowOff>
    </xdr:from>
    <xdr:to>
      <xdr:col>36</xdr:col>
      <xdr:colOff>165100</xdr:colOff>
      <xdr:row>32</xdr:row>
      <xdr:rowOff>153543</xdr:rowOff>
    </xdr:to>
    <xdr:sp macro="" textlink="">
      <xdr:nvSpPr>
        <xdr:cNvPr id="300" name="フローチャート: 判断 299"/>
        <xdr:cNvSpPr/>
      </xdr:nvSpPr>
      <xdr:spPr>
        <a:xfrm>
          <a:off x="6921500" y="553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170070</xdr:rowOff>
    </xdr:from>
    <xdr:ext cx="469744" cy="259045"/>
    <xdr:sp macro="" textlink="">
      <xdr:nvSpPr>
        <xdr:cNvPr id="301" name="テキスト ボックス 300"/>
        <xdr:cNvSpPr txBox="1"/>
      </xdr:nvSpPr>
      <xdr:spPr>
        <a:xfrm>
          <a:off x="6737428" y="531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122809</xdr:rowOff>
    </xdr:from>
    <xdr:to>
      <xdr:col>55</xdr:col>
      <xdr:colOff>50800</xdr:colOff>
      <xdr:row>39</xdr:row>
      <xdr:rowOff>52959</xdr:rowOff>
    </xdr:to>
    <xdr:sp macro="" textlink="">
      <xdr:nvSpPr>
        <xdr:cNvPr id="307" name="楕円 306"/>
        <xdr:cNvSpPr/>
      </xdr:nvSpPr>
      <xdr:spPr>
        <a:xfrm>
          <a:off x="10426700" y="66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37736</xdr:rowOff>
    </xdr:from>
    <xdr:ext cx="378565" cy="259045"/>
    <xdr:sp macro="" textlink="">
      <xdr:nvSpPr>
        <xdr:cNvPr id="308" name="労働費該当値テキスト"/>
        <xdr:cNvSpPr txBox="1"/>
      </xdr:nvSpPr>
      <xdr:spPr>
        <a:xfrm>
          <a:off x="10528300" y="655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123952</xdr:rowOff>
    </xdr:from>
    <xdr:to>
      <xdr:col>50</xdr:col>
      <xdr:colOff>165100</xdr:colOff>
      <xdr:row>39</xdr:row>
      <xdr:rowOff>54102</xdr:rowOff>
    </xdr:to>
    <xdr:sp macro="" textlink="">
      <xdr:nvSpPr>
        <xdr:cNvPr id="309" name="楕円 308"/>
        <xdr:cNvSpPr/>
      </xdr:nvSpPr>
      <xdr:spPr>
        <a:xfrm>
          <a:off x="9588500" y="66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45229</xdr:rowOff>
    </xdr:from>
    <xdr:ext cx="378565" cy="259045"/>
    <xdr:sp macro="" textlink="">
      <xdr:nvSpPr>
        <xdr:cNvPr id="310" name="テキスト ボックス 309"/>
        <xdr:cNvSpPr txBox="1"/>
      </xdr:nvSpPr>
      <xdr:spPr>
        <a:xfrm>
          <a:off x="9450017" y="6731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124333</xdr:rowOff>
    </xdr:from>
    <xdr:to>
      <xdr:col>46</xdr:col>
      <xdr:colOff>38100</xdr:colOff>
      <xdr:row>39</xdr:row>
      <xdr:rowOff>54483</xdr:rowOff>
    </xdr:to>
    <xdr:sp macro="" textlink="">
      <xdr:nvSpPr>
        <xdr:cNvPr id="311" name="楕円 310"/>
        <xdr:cNvSpPr/>
      </xdr:nvSpPr>
      <xdr:spPr>
        <a:xfrm>
          <a:off x="8699500" y="66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45610</xdr:rowOff>
    </xdr:from>
    <xdr:ext cx="378565" cy="259045"/>
    <xdr:sp macro="" textlink="">
      <xdr:nvSpPr>
        <xdr:cNvPr id="312" name="テキスト ボックス 311"/>
        <xdr:cNvSpPr txBox="1"/>
      </xdr:nvSpPr>
      <xdr:spPr>
        <a:xfrm>
          <a:off x="8561017" y="6732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125476</xdr:rowOff>
    </xdr:from>
    <xdr:to>
      <xdr:col>41</xdr:col>
      <xdr:colOff>101600</xdr:colOff>
      <xdr:row>39</xdr:row>
      <xdr:rowOff>55626</xdr:rowOff>
    </xdr:to>
    <xdr:sp macro="" textlink="">
      <xdr:nvSpPr>
        <xdr:cNvPr id="313" name="楕円 312"/>
        <xdr:cNvSpPr/>
      </xdr:nvSpPr>
      <xdr:spPr>
        <a:xfrm>
          <a:off x="78105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46753</xdr:rowOff>
    </xdr:from>
    <xdr:ext cx="378565" cy="259045"/>
    <xdr:sp macro="" textlink="">
      <xdr:nvSpPr>
        <xdr:cNvPr id="314" name="テキスト ボックス 313"/>
        <xdr:cNvSpPr txBox="1"/>
      </xdr:nvSpPr>
      <xdr:spPr>
        <a:xfrm>
          <a:off x="7672017" y="6733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125857</xdr:rowOff>
    </xdr:from>
    <xdr:to>
      <xdr:col>36</xdr:col>
      <xdr:colOff>165100</xdr:colOff>
      <xdr:row>39</xdr:row>
      <xdr:rowOff>56007</xdr:rowOff>
    </xdr:to>
    <xdr:sp macro="" textlink="">
      <xdr:nvSpPr>
        <xdr:cNvPr id="315" name="楕円 314"/>
        <xdr:cNvSpPr/>
      </xdr:nvSpPr>
      <xdr:spPr>
        <a:xfrm>
          <a:off x="6921500" y="664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47134</xdr:rowOff>
    </xdr:from>
    <xdr:ext cx="378565" cy="259045"/>
    <xdr:sp macro="" textlink="">
      <xdr:nvSpPr>
        <xdr:cNvPr id="316" name="テキスト ボックス 315"/>
        <xdr:cNvSpPr txBox="1"/>
      </xdr:nvSpPr>
      <xdr:spPr>
        <a:xfrm>
          <a:off x="6783017" y="67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7" name="直線コネクタ 326"/>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8" name="テキスト ボックス 327"/>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9" name="直線コネクタ 328"/>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0" name="テキスト ボックス 329"/>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1" name="直線コネクタ 330"/>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2" name="テキスト ボックス 331"/>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3" name="直線コネクタ 332"/>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4" name="テキスト ボックス 333"/>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5" name="直線コネクタ 334"/>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6" name="テキスト ボックス 335"/>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7" name="直線コネクタ 336"/>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8" name="テキスト ボックス 337"/>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2" name="直線コネクタ 341"/>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3"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4" name="直線コネクタ 343"/>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5"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46" name="直線コネクタ 345"/>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170907</xdr:rowOff>
    </xdr:from>
    <xdr:to>
      <xdr:col>55</xdr:col>
      <xdr:colOff>0</xdr:colOff>
      <xdr:row>59</xdr:row>
      <xdr:rowOff>1513</xdr:rowOff>
    </xdr:to>
    <xdr:cxnSp macro="">
      <xdr:nvCxnSpPr>
        <xdr:cNvPr id="347" name="直線コネクタ 346"/>
        <xdr:cNvCxnSpPr/>
      </xdr:nvCxnSpPr>
      <xdr:spPr>
        <a:xfrm>
          <a:off x="9639300" y="10115007"/>
          <a:ext cx="838200" cy="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102677</xdr:rowOff>
    </xdr:from>
    <xdr:ext cx="534377" cy="259045"/>
    <xdr:sp macro="" textlink="">
      <xdr:nvSpPr>
        <xdr:cNvPr id="348" name="農林水産業費平均値テキスト"/>
        <xdr:cNvSpPr txBox="1"/>
      </xdr:nvSpPr>
      <xdr:spPr>
        <a:xfrm>
          <a:off x="10528300" y="10046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49" name="フローチャート: 判断 348"/>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170907</xdr:rowOff>
    </xdr:from>
    <xdr:to>
      <xdr:col>50</xdr:col>
      <xdr:colOff>114300</xdr:colOff>
      <xdr:row>59</xdr:row>
      <xdr:rowOff>11506</xdr:rowOff>
    </xdr:to>
    <xdr:cxnSp macro="">
      <xdr:nvCxnSpPr>
        <xdr:cNvPr id="350" name="直線コネクタ 349"/>
        <xdr:cNvCxnSpPr/>
      </xdr:nvCxnSpPr>
      <xdr:spPr>
        <a:xfrm flipV="1">
          <a:off x="8750300" y="10115007"/>
          <a:ext cx="889000" cy="1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1" name="フローチャート: 判断 350"/>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54468</xdr:rowOff>
    </xdr:from>
    <xdr:ext cx="534377" cy="259045"/>
    <xdr:sp macro="" textlink="">
      <xdr:nvSpPr>
        <xdr:cNvPr id="352" name="テキスト ボックス 351"/>
        <xdr:cNvSpPr txBox="1"/>
      </xdr:nvSpPr>
      <xdr:spPr>
        <a:xfrm>
          <a:off x="9372111" y="1017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130481</xdr:rowOff>
    </xdr:from>
    <xdr:to>
      <xdr:col>45</xdr:col>
      <xdr:colOff>177800</xdr:colOff>
      <xdr:row>59</xdr:row>
      <xdr:rowOff>11506</xdr:rowOff>
    </xdr:to>
    <xdr:cxnSp macro="">
      <xdr:nvCxnSpPr>
        <xdr:cNvPr id="353" name="直線コネクタ 352"/>
        <xdr:cNvCxnSpPr/>
      </xdr:nvCxnSpPr>
      <xdr:spPr>
        <a:xfrm>
          <a:off x="7861300" y="10074581"/>
          <a:ext cx="889000" cy="5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75076</xdr:rowOff>
    </xdr:from>
    <xdr:to>
      <xdr:col>46</xdr:col>
      <xdr:colOff>38100</xdr:colOff>
      <xdr:row>59</xdr:row>
      <xdr:rowOff>5226</xdr:rowOff>
    </xdr:to>
    <xdr:sp macro="" textlink="">
      <xdr:nvSpPr>
        <xdr:cNvPr id="354" name="フローチャート: 判断 353"/>
        <xdr:cNvSpPr/>
      </xdr:nvSpPr>
      <xdr:spPr>
        <a:xfrm>
          <a:off x="8699500" y="10019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21753</xdr:rowOff>
    </xdr:from>
    <xdr:ext cx="534377" cy="259045"/>
    <xdr:sp macro="" textlink="">
      <xdr:nvSpPr>
        <xdr:cNvPr id="355" name="テキスト ボックス 354"/>
        <xdr:cNvSpPr txBox="1"/>
      </xdr:nvSpPr>
      <xdr:spPr>
        <a:xfrm>
          <a:off x="8483111" y="979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123847</xdr:rowOff>
    </xdr:from>
    <xdr:to>
      <xdr:col>41</xdr:col>
      <xdr:colOff>50800</xdr:colOff>
      <xdr:row>58</xdr:row>
      <xdr:rowOff>130481</xdr:rowOff>
    </xdr:to>
    <xdr:cxnSp macro="">
      <xdr:nvCxnSpPr>
        <xdr:cNvPr id="356" name="直線コネクタ 355"/>
        <xdr:cNvCxnSpPr/>
      </xdr:nvCxnSpPr>
      <xdr:spPr>
        <a:xfrm>
          <a:off x="6972300" y="10067947"/>
          <a:ext cx="889000" cy="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71971</xdr:rowOff>
    </xdr:from>
    <xdr:to>
      <xdr:col>41</xdr:col>
      <xdr:colOff>101600</xdr:colOff>
      <xdr:row>59</xdr:row>
      <xdr:rowOff>2121</xdr:rowOff>
    </xdr:to>
    <xdr:sp macro="" textlink="">
      <xdr:nvSpPr>
        <xdr:cNvPr id="357" name="フローチャート: 判断 356"/>
        <xdr:cNvSpPr/>
      </xdr:nvSpPr>
      <xdr:spPr>
        <a:xfrm>
          <a:off x="7810500" y="100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18648</xdr:rowOff>
    </xdr:from>
    <xdr:ext cx="534377" cy="259045"/>
    <xdr:sp macro="" textlink="">
      <xdr:nvSpPr>
        <xdr:cNvPr id="358" name="テキスト ボックス 357"/>
        <xdr:cNvSpPr txBox="1"/>
      </xdr:nvSpPr>
      <xdr:spPr>
        <a:xfrm>
          <a:off x="7594111" y="97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77539</xdr:rowOff>
    </xdr:from>
    <xdr:to>
      <xdr:col>36</xdr:col>
      <xdr:colOff>165100</xdr:colOff>
      <xdr:row>59</xdr:row>
      <xdr:rowOff>7689</xdr:rowOff>
    </xdr:to>
    <xdr:sp macro="" textlink="">
      <xdr:nvSpPr>
        <xdr:cNvPr id="359" name="フローチャート: 判断 358"/>
        <xdr:cNvSpPr/>
      </xdr:nvSpPr>
      <xdr:spPr>
        <a:xfrm>
          <a:off x="6921500" y="100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170266</xdr:rowOff>
    </xdr:from>
    <xdr:ext cx="534377" cy="259045"/>
    <xdr:sp macro="" textlink="">
      <xdr:nvSpPr>
        <xdr:cNvPr id="360" name="テキスト ボックス 359"/>
        <xdr:cNvSpPr txBox="1"/>
      </xdr:nvSpPr>
      <xdr:spPr>
        <a:xfrm>
          <a:off x="6705111" y="1011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122163</xdr:rowOff>
    </xdr:from>
    <xdr:to>
      <xdr:col>55</xdr:col>
      <xdr:colOff>50800</xdr:colOff>
      <xdr:row>59</xdr:row>
      <xdr:rowOff>52313</xdr:rowOff>
    </xdr:to>
    <xdr:sp macro="" textlink="">
      <xdr:nvSpPr>
        <xdr:cNvPr id="366" name="楕円 365"/>
        <xdr:cNvSpPr/>
      </xdr:nvSpPr>
      <xdr:spPr>
        <a:xfrm>
          <a:off x="10426700" y="1006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81540</xdr:rowOff>
    </xdr:from>
    <xdr:ext cx="534377" cy="259045"/>
    <xdr:sp macro="" textlink="">
      <xdr:nvSpPr>
        <xdr:cNvPr id="367" name="農林水産業費該当値テキスト"/>
        <xdr:cNvSpPr txBox="1"/>
      </xdr:nvSpPr>
      <xdr:spPr>
        <a:xfrm>
          <a:off x="10528300" y="985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120107</xdr:rowOff>
    </xdr:from>
    <xdr:to>
      <xdr:col>50</xdr:col>
      <xdr:colOff>165100</xdr:colOff>
      <xdr:row>59</xdr:row>
      <xdr:rowOff>50257</xdr:rowOff>
    </xdr:to>
    <xdr:sp macro="" textlink="">
      <xdr:nvSpPr>
        <xdr:cNvPr id="368" name="楕円 367"/>
        <xdr:cNvSpPr/>
      </xdr:nvSpPr>
      <xdr:spPr>
        <a:xfrm>
          <a:off x="9588500" y="1006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66784</xdr:rowOff>
    </xdr:from>
    <xdr:ext cx="534377" cy="259045"/>
    <xdr:sp macro="" textlink="">
      <xdr:nvSpPr>
        <xdr:cNvPr id="369" name="テキスト ボックス 368"/>
        <xdr:cNvSpPr txBox="1"/>
      </xdr:nvSpPr>
      <xdr:spPr>
        <a:xfrm>
          <a:off x="9372111" y="983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132156</xdr:rowOff>
    </xdr:from>
    <xdr:to>
      <xdr:col>46</xdr:col>
      <xdr:colOff>38100</xdr:colOff>
      <xdr:row>59</xdr:row>
      <xdr:rowOff>62306</xdr:rowOff>
    </xdr:to>
    <xdr:sp macro="" textlink="">
      <xdr:nvSpPr>
        <xdr:cNvPr id="370" name="楕円 369"/>
        <xdr:cNvSpPr/>
      </xdr:nvSpPr>
      <xdr:spPr>
        <a:xfrm>
          <a:off x="8699500" y="1007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53433</xdr:rowOff>
    </xdr:from>
    <xdr:ext cx="534377" cy="259045"/>
    <xdr:sp macro="" textlink="">
      <xdr:nvSpPr>
        <xdr:cNvPr id="371" name="テキスト ボックス 370"/>
        <xdr:cNvSpPr txBox="1"/>
      </xdr:nvSpPr>
      <xdr:spPr>
        <a:xfrm>
          <a:off x="8483111" y="1016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79681</xdr:rowOff>
    </xdr:from>
    <xdr:to>
      <xdr:col>41</xdr:col>
      <xdr:colOff>101600</xdr:colOff>
      <xdr:row>59</xdr:row>
      <xdr:rowOff>9831</xdr:rowOff>
    </xdr:to>
    <xdr:sp macro="" textlink="">
      <xdr:nvSpPr>
        <xdr:cNvPr id="372" name="楕円 371"/>
        <xdr:cNvSpPr/>
      </xdr:nvSpPr>
      <xdr:spPr>
        <a:xfrm>
          <a:off x="7810500" y="1002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958</xdr:rowOff>
    </xdr:from>
    <xdr:ext cx="534377" cy="259045"/>
    <xdr:sp macro="" textlink="">
      <xdr:nvSpPr>
        <xdr:cNvPr id="373" name="テキスト ボックス 372"/>
        <xdr:cNvSpPr txBox="1"/>
      </xdr:nvSpPr>
      <xdr:spPr>
        <a:xfrm>
          <a:off x="7594111" y="101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73047</xdr:rowOff>
    </xdr:from>
    <xdr:to>
      <xdr:col>36</xdr:col>
      <xdr:colOff>165100</xdr:colOff>
      <xdr:row>59</xdr:row>
      <xdr:rowOff>3197</xdr:rowOff>
    </xdr:to>
    <xdr:sp macro="" textlink="">
      <xdr:nvSpPr>
        <xdr:cNvPr id="374" name="楕円 373"/>
        <xdr:cNvSpPr/>
      </xdr:nvSpPr>
      <xdr:spPr>
        <a:xfrm>
          <a:off x="6921500" y="1001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19724</xdr:rowOff>
    </xdr:from>
    <xdr:ext cx="534377" cy="259045"/>
    <xdr:sp macro="" textlink="">
      <xdr:nvSpPr>
        <xdr:cNvPr id="375" name="テキスト ボックス 374"/>
        <xdr:cNvSpPr txBox="1"/>
      </xdr:nvSpPr>
      <xdr:spPr>
        <a:xfrm>
          <a:off x="6705111" y="979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399" name="直線コネクタ 398"/>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0"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1" name="直線コネクタ 400"/>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2"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3" name="直線コネクタ 402"/>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23648</xdr:rowOff>
    </xdr:from>
    <xdr:to>
      <xdr:col>55</xdr:col>
      <xdr:colOff>0</xdr:colOff>
      <xdr:row>78</xdr:row>
      <xdr:rowOff>51479</xdr:rowOff>
    </xdr:to>
    <xdr:cxnSp macro="">
      <xdr:nvCxnSpPr>
        <xdr:cNvPr id="404" name="直線コネクタ 403"/>
        <xdr:cNvCxnSpPr/>
      </xdr:nvCxnSpPr>
      <xdr:spPr>
        <a:xfrm flipV="1">
          <a:off x="9639300" y="13396748"/>
          <a:ext cx="838200" cy="2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5" name="商工費平均値テキスト"/>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06" name="フローチャート: 判断 405"/>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51479</xdr:rowOff>
    </xdr:from>
    <xdr:to>
      <xdr:col>50</xdr:col>
      <xdr:colOff>114300</xdr:colOff>
      <xdr:row>78</xdr:row>
      <xdr:rowOff>59156</xdr:rowOff>
    </xdr:to>
    <xdr:cxnSp macro="">
      <xdr:nvCxnSpPr>
        <xdr:cNvPr id="407" name="直線コネクタ 406"/>
        <xdr:cNvCxnSpPr/>
      </xdr:nvCxnSpPr>
      <xdr:spPr>
        <a:xfrm flipV="1">
          <a:off x="8750300" y="13424579"/>
          <a:ext cx="8890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08" name="フローチャート: 判断 407"/>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09" name="テキスト ボックス 408"/>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59156</xdr:rowOff>
    </xdr:from>
    <xdr:to>
      <xdr:col>45</xdr:col>
      <xdr:colOff>177800</xdr:colOff>
      <xdr:row>78</xdr:row>
      <xdr:rowOff>96286</xdr:rowOff>
    </xdr:to>
    <xdr:cxnSp macro="">
      <xdr:nvCxnSpPr>
        <xdr:cNvPr id="410" name="直線コネクタ 409"/>
        <xdr:cNvCxnSpPr/>
      </xdr:nvCxnSpPr>
      <xdr:spPr>
        <a:xfrm flipV="1">
          <a:off x="7861300" y="13432256"/>
          <a:ext cx="889000" cy="3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163615</xdr:rowOff>
    </xdr:from>
    <xdr:to>
      <xdr:col>46</xdr:col>
      <xdr:colOff>38100</xdr:colOff>
      <xdr:row>76</xdr:row>
      <xdr:rowOff>93765</xdr:rowOff>
    </xdr:to>
    <xdr:sp macro="" textlink="">
      <xdr:nvSpPr>
        <xdr:cNvPr id="411" name="フローチャート: 判断 410"/>
        <xdr:cNvSpPr/>
      </xdr:nvSpPr>
      <xdr:spPr>
        <a:xfrm>
          <a:off x="8699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110291</xdr:rowOff>
    </xdr:from>
    <xdr:ext cx="534377" cy="259045"/>
    <xdr:sp macro="" textlink="">
      <xdr:nvSpPr>
        <xdr:cNvPr id="412" name="テキスト ボックス 411"/>
        <xdr:cNvSpPr txBox="1"/>
      </xdr:nvSpPr>
      <xdr:spPr>
        <a:xfrm>
          <a:off x="8483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96286</xdr:rowOff>
    </xdr:from>
    <xdr:to>
      <xdr:col>41</xdr:col>
      <xdr:colOff>50800</xdr:colOff>
      <xdr:row>78</xdr:row>
      <xdr:rowOff>117163</xdr:rowOff>
    </xdr:to>
    <xdr:cxnSp macro="">
      <xdr:nvCxnSpPr>
        <xdr:cNvPr id="413" name="直線コネクタ 412"/>
        <xdr:cNvCxnSpPr/>
      </xdr:nvCxnSpPr>
      <xdr:spPr>
        <a:xfrm flipV="1">
          <a:off x="6972300" y="13469386"/>
          <a:ext cx="889000" cy="2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18929</xdr:rowOff>
    </xdr:from>
    <xdr:to>
      <xdr:col>41</xdr:col>
      <xdr:colOff>101600</xdr:colOff>
      <xdr:row>76</xdr:row>
      <xdr:rowOff>120529</xdr:rowOff>
    </xdr:to>
    <xdr:sp macro="" textlink="">
      <xdr:nvSpPr>
        <xdr:cNvPr id="414" name="フローチャート: 判断 413"/>
        <xdr:cNvSpPr/>
      </xdr:nvSpPr>
      <xdr:spPr>
        <a:xfrm>
          <a:off x="7810500" y="130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137056</xdr:rowOff>
    </xdr:from>
    <xdr:ext cx="534377" cy="259045"/>
    <xdr:sp macro="" textlink="">
      <xdr:nvSpPr>
        <xdr:cNvPr id="415" name="テキスト ボックス 414"/>
        <xdr:cNvSpPr txBox="1"/>
      </xdr:nvSpPr>
      <xdr:spPr>
        <a:xfrm>
          <a:off x="7594111" y="128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105263</xdr:rowOff>
    </xdr:from>
    <xdr:to>
      <xdr:col>36</xdr:col>
      <xdr:colOff>165100</xdr:colOff>
      <xdr:row>77</xdr:row>
      <xdr:rowOff>35413</xdr:rowOff>
    </xdr:to>
    <xdr:sp macro="" textlink="">
      <xdr:nvSpPr>
        <xdr:cNvPr id="416" name="フローチャート: 判断 415"/>
        <xdr:cNvSpPr/>
      </xdr:nvSpPr>
      <xdr:spPr>
        <a:xfrm>
          <a:off x="6921500" y="1313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51941</xdr:rowOff>
    </xdr:from>
    <xdr:ext cx="534377" cy="259045"/>
    <xdr:sp macro="" textlink="">
      <xdr:nvSpPr>
        <xdr:cNvPr id="417" name="テキスト ボックス 416"/>
        <xdr:cNvSpPr txBox="1"/>
      </xdr:nvSpPr>
      <xdr:spPr>
        <a:xfrm>
          <a:off x="6705111" y="1291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144298</xdr:rowOff>
    </xdr:from>
    <xdr:to>
      <xdr:col>55</xdr:col>
      <xdr:colOff>50800</xdr:colOff>
      <xdr:row>78</xdr:row>
      <xdr:rowOff>74448</xdr:rowOff>
    </xdr:to>
    <xdr:sp macro="" textlink="">
      <xdr:nvSpPr>
        <xdr:cNvPr id="423" name="楕円 422"/>
        <xdr:cNvSpPr/>
      </xdr:nvSpPr>
      <xdr:spPr>
        <a:xfrm>
          <a:off x="10426700" y="133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122725</xdr:rowOff>
    </xdr:from>
    <xdr:ext cx="534377" cy="259045"/>
    <xdr:sp macro="" textlink="">
      <xdr:nvSpPr>
        <xdr:cNvPr id="424" name="商工費該当値テキスト"/>
        <xdr:cNvSpPr txBox="1"/>
      </xdr:nvSpPr>
      <xdr:spPr>
        <a:xfrm>
          <a:off x="10528300" y="1332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679</xdr:rowOff>
    </xdr:from>
    <xdr:to>
      <xdr:col>50</xdr:col>
      <xdr:colOff>165100</xdr:colOff>
      <xdr:row>78</xdr:row>
      <xdr:rowOff>102279</xdr:rowOff>
    </xdr:to>
    <xdr:sp macro="" textlink="">
      <xdr:nvSpPr>
        <xdr:cNvPr id="425" name="楕円 424"/>
        <xdr:cNvSpPr/>
      </xdr:nvSpPr>
      <xdr:spPr>
        <a:xfrm>
          <a:off x="9588500" y="1337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93406</xdr:rowOff>
    </xdr:from>
    <xdr:ext cx="469744" cy="259045"/>
    <xdr:sp macro="" textlink="">
      <xdr:nvSpPr>
        <xdr:cNvPr id="426" name="テキスト ボックス 425"/>
        <xdr:cNvSpPr txBox="1"/>
      </xdr:nvSpPr>
      <xdr:spPr>
        <a:xfrm>
          <a:off x="9404428" y="13466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8356</xdr:rowOff>
    </xdr:from>
    <xdr:to>
      <xdr:col>46</xdr:col>
      <xdr:colOff>38100</xdr:colOff>
      <xdr:row>78</xdr:row>
      <xdr:rowOff>109956</xdr:rowOff>
    </xdr:to>
    <xdr:sp macro="" textlink="">
      <xdr:nvSpPr>
        <xdr:cNvPr id="427" name="楕円 426"/>
        <xdr:cNvSpPr/>
      </xdr:nvSpPr>
      <xdr:spPr>
        <a:xfrm>
          <a:off x="8699500" y="1338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101083</xdr:rowOff>
    </xdr:from>
    <xdr:ext cx="469744" cy="259045"/>
    <xdr:sp macro="" textlink="">
      <xdr:nvSpPr>
        <xdr:cNvPr id="428" name="テキスト ボックス 427"/>
        <xdr:cNvSpPr txBox="1"/>
      </xdr:nvSpPr>
      <xdr:spPr>
        <a:xfrm>
          <a:off x="8515428" y="1347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45486</xdr:rowOff>
    </xdr:from>
    <xdr:to>
      <xdr:col>41</xdr:col>
      <xdr:colOff>101600</xdr:colOff>
      <xdr:row>78</xdr:row>
      <xdr:rowOff>147086</xdr:rowOff>
    </xdr:to>
    <xdr:sp macro="" textlink="">
      <xdr:nvSpPr>
        <xdr:cNvPr id="429" name="楕円 428"/>
        <xdr:cNvSpPr/>
      </xdr:nvSpPr>
      <xdr:spPr>
        <a:xfrm>
          <a:off x="7810500" y="1341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138213</xdr:rowOff>
    </xdr:from>
    <xdr:ext cx="469744" cy="259045"/>
    <xdr:sp macro="" textlink="">
      <xdr:nvSpPr>
        <xdr:cNvPr id="430" name="テキスト ボックス 429"/>
        <xdr:cNvSpPr txBox="1"/>
      </xdr:nvSpPr>
      <xdr:spPr>
        <a:xfrm>
          <a:off x="7626428" y="1351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66363</xdr:rowOff>
    </xdr:from>
    <xdr:to>
      <xdr:col>36</xdr:col>
      <xdr:colOff>165100</xdr:colOff>
      <xdr:row>78</xdr:row>
      <xdr:rowOff>167963</xdr:rowOff>
    </xdr:to>
    <xdr:sp macro="" textlink="">
      <xdr:nvSpPr>
        <xdr:cNvPr id="431" name="楕円 430"/>
        <xdr:cNvSpPr/>
      </xdr:nvSpPr>
      <xdr:spPr>
        <a:xfrm>
          <a:off x="6921500" y="1343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159090</xdr:rowOff>
    </xdr:from>
    <xdr:ext cx="469744" cy="259045"/>
    <xdr:sp macro="" textlink="">
      <xdr:nvSpPr>
        <xdr:cNvPr id="432" name="テキスト ボックス 431"/>
        <xdr:cNvSpPr txBox="1"/>
      </xdr:nvSpPr>
      <xdr:spPr>
        <a:xfrm>
          <a:off x="6737428" y="1353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46" name="テキスト ボックス 445"/>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48" name="テキスト ボックス 447"/>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0" name="テキスト ボックス 449"/>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2" name="テキスト ボックス 451"/>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4" name="テキスト ボックス 453"/>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58" name="直線コネクタ 457"/>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59"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0" name="直線コネクタ 459"/>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1"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2" name="直線コネクタ 461"/>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78907</xdr:rowOff>
    </xdr:from>
    <xdr:to>
      <xdr:col>55</xdr:col>
      <xdr:colOff>0</xdr:colOff>
      <xdr:row>99</xdr:row>
      <xdr:rowOff>80646</xdr:rowOff>
    </xdr:to>
    <xdr:cxnSp macro="">
      <xdr:nvCxnSpPr>
        <xdr:cNvPr id="463" name="直線コネクタ 462"/>
        <xdr:cNvCxnSpPr/>
      </xdr:nvCxnSpPr>
      <xdr:spPr>
        <a:xfrm>
          <a:off x="9639300" y="17052457"/>
          <a:ext cx="838200" cy="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4"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5" name="フローチャート: 判断 464"/>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76681</xdr:rowOff>
    </xdr:from>
    <xdr:to>
      <xdr:col>50</xdr:col>
      <xdr:colOff>114300</xdr:colOff>
      <xdr:row>99</xdr:row>
      <xdr:rowOff>78907</xdr:rowOff>
    </xdr:to>
    <xdr:cxnSp macro="">
      <xdr:nvCxnSpPr>
        <xdr:cNvPr id="466" name="直線コネクタ 465"/>
        <xdr:cNvCxnSpPr/>
      </xdr:nvCxnSpPr>
      <xdr:spPr>
        <a:xfrm>
          <a:off x="8750300" y="17050231"/>
          <a:ext cx="889000" cy="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67" name="フローチャート: 判断 466"/>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68" name="テキスト ボックス 467"/>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76681</xdr:rowOff>
    </xdr:from>
    <xdr:to>
      <xdr:col>45</xdr:col>
      <xdr:colOff>177800</xdr:colOff>
      <xdr:row>99</xdr:row>
      <xdr:rowOff>84410</xdr:rowOff>
    </xdr:to>
    <xdr:cxnSp macro="">
      <xdr:nvCxnSpPr>
        <xdr:cNvPr id="469" name="直線コネクタ 468"/>
        <xdr:cNvCxnSpPr/>
      </xdr:nvCxnSpPr>
      <xdr:spPr>
        <a:xfrm flipV="1">
          <a:off x="7861300" y="17050231"/>
          <a:ext cx="889000" cy="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19003</xdr:rowOff>
    </xdr:from>
    <xdr:to>
      <xdr:col>46</xdr:col>
      <xdr:colOff>38100</xdr:colOff>
      <xdr:row>99</xdr:row>
      <xdr:rowOff>120603</xdr:rowOff>
    </xdr:to>
    <xdr:sp macro="" textlink="">
      <xdr:nvSpPr>
        <xdr:cNvPr id="470" name="フローチャート: 判断 469"/>
        <xdr:cNvSpPr/>
      </xdr:nvSpPr>
      <xdr:spPr>
        <a:xfrm>
          <a:off x="8699500" y="1699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137130</xdr:rowOff>
    </xdr:from>
    <xdr:ext cx="534377" cy="259045"/>
    <xdr:sp macro="" textlink="">
      <xdr:nvSpPr>
        <xdr:cNvPr id="471" name="テキスト ボックス 470"/>
        <xdr:cNvSpPr txBox="1"/>
      </xdr:nvSpPr>
      <xdr:spPr>
        <a:xfrm>
          <a:off x="8483111" y="1676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68004</xdr:rowOff>
    </xdr:from>
    <xdr:to>
      <xdr:col>41</xdr:col>
      <xdr:colOff>50800</xdr:colOff>
      <xdr:row>99</xdr:row>
      <xdr:rowOff>84410</xdr:rowOff>
    </xdr:to>
    <xdr:cxnSp macro="">
      <xdr:nvCxnSpPr>
        <xdr:cNvPr id="472" name="直線コネクタ 471"/>
        <xdr:cNvCxnSpPr/>
      </xdr:nvCxnSpPr>
      <xdr:spPr>
        <a:xfrm>
          <a:off x="6972300" y="17041554"/>
          <a:ext cx="889000" cy="1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17169</xdr:rowOff>
    </xdr:from>
    <xdr:to>
      <xdr:col>41</xdr:col>
      <xdr:colOff>101600</xdr:colOff>
      <xdr:row>99</xdr:row>
      <xdr:rowOff>118769</xdr:rowOff>
    </xdr:to>
    <xdr:sp macro="" textlink="">
      <xdr:nvSpPr>
        <xdr:cNvPr id="473" name="フローチャート: 判断 472"/>
        <xdr:cNvSpPr/>
      </xdr:nvSpPr>
      <xdr:spPr>
        <a:xfrm>
          <a:off x="7810500" y="1699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135296</xdr:rowOff>
    </xdr:from>
    <xdr:ext cx="534377" cy="259045"/>
    <xdr:sp macro="" textlink="">
      <xdr:nvSpPr>
        <xdr:cNvPr id="474" name="テキスト ボックス 473"/>
        <xdr:cNvSpPr txBox="1"/>
      </xdr:nvSpPr>
      <xdr:spPr>
        <a:xfrm>
          <a:off x="7594111" y="1676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17790</xdr:rowOff>
    </xdr:from>
    <xdr:to>
      <xdr:col>36</xdr:col>
      <xdr:colOff>165100</xdr:colOff>
      <xdr:row>99</xdr:row>
      <xdr:rowOff>119390</xdr:rowOff>
    </xdr:to>
    <xdr:sp macro="" textlink="">
      <xdr:nvSpPr>
        <xdr:cNvPr id="475" name="フローチャート: 判断 474"/>
        <xdr:cNvSpPr/>
      </xdr:nvSpPr>
      <xdr:spPr>
        <a:xfrm>
          <a:off x="6921500" y="1699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110517</xdr:rowOff>
    </xdr:from>
    <xdr:ext cx="534377" cy="259045"/>
    <xdr:sp macro="" textlink="">
      <xdr:nvSpPr>
        <xdr:cNvPr id="476" name="テキスト ボックス 475"/>
        <xdr:cNvSpPr txBox="1"/>
      </xdr:nvSpPr>
      <xdr:spPr>
        <a:xfrm>
          <a:off x="6705111" y="1708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29846</xdr:rowOff>
    </xdr:from>
    <xdr:to>
      <xdr:col>55</xdr:col>
      <xdr:colOff>50800</xdr:colOff>
      <xdr:row>99</xdr:row>
      <xdr:rowOff>131446</xdr:rowOff>
    </xdr:to>
    <xdr:sp macro="" textlink="">
      <xdr:nvSpPr>
        <xdr:cNvPr id="482" name="楕円 481"/>
        <xdr:cNvSpPr/>
      </xdr:nvSpPr>
      <xdr:spPr>
        <a:xfrm>
          <a:off x="10426700" y="1700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867</xdr:rowOff>
    </xdr:from>
    <xdr:ext cx="534377" cy="259045"/>
    <xdr:sp macro="" textlink="">
      <xdr:nvSpPr>
        <xdr:cNvPr id="483" name="土木費該当値テキスト"/>
        <xdr:cNvSpPr txBox="1"/>
      </xdr:nvSpPr>
      <xdr:spPr>
        <a:xfrm>
          <a:off x="10528300" y="1697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28107</xdr:rowOff>
    </xdr:from>
    <xdr:to>
      <xdr:col>50</xdr:col>
      <xdr:colOff>165100</xdr:colOff>
      <xdr:row>99</xdr:row>
      <xdr:rowOff>129707</xdr:rowOff>
    </xdr:to>
    <xdr:sp macro="" textlink="">
      <xdr:nvSpPr>
        <xdr:cNvPr id="484" name="楕円 483"/>
        <xdr:cNvSpPr/>
      </xdr:nvSpPr>
      <xdr:spPr>
        <a:xfrm>
          <a:off x="9588500" y="17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120834</xdr:rowOff>
    </xdr:from>
    <xdr:ext cx="534377" cy="259045"/>
    <xdr:sp macro="" textlink="">
      <xdr:nvSpPr>
        <xdr:cNvPr id="485" name="テキスト ボックス 484"/>
        <xdr:cNvSpPr txBox="1"/>
      </xdr:nvSpPr>
      <xdr:spPr>
        <a:xfrm>
          <a:off x="9372111" y="1709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25881</xdr:rowOff>
    </xdr:from>
    <xdr:to>
      <xdr:col>46</xdr:col>
      <xdr:colOff>38100</xdr:colOff>
      <xdr:row>99</xdr:row>
      <xdr:rowOff>127481</xdr:rowOff>
    </xdr:to>
    <xdr:sp macro="" textlink="">
      <xdr:nvSpPr>
        <xdr:cNvPr id="486" name="楕円 485"/>
        <xdr:cNvSpPr/>
      </xdr:nvSpPr>
      <xdr:spPr>
        <a:xfrm>
          <a:off x="8699500" y="1699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118608</xdr:rowOff>
    </xdr:from>
    <xdr:ext cx="534377" cy="259045"/>
    <xdr:sp macro="" textlink="">
      <xdr:nvSpPr>
        <xdr:cNvPr id="487" name="テキスト ボックス 486"/>
        <xdr:cNvSpPr txBox="1"/>
      </xdr:nvSpPr>
      <xdr:spPr>
        <a:xfrm>
          <a:off x="8483111" y="1709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33610</xdr:rowOff>
    </xdr:from>
    <xdr:to>
      <xdr:col>41</xdr:col>
      <xdr:colOff>101600</xdr:colOff>
      <xdr:row>99</xdr:row>
      <xdr:rowOff>135210</xdr:rowOff>
    </xdr:to>
    <xdr:sp macro="" textlink="">
      <xdr:nvSpPr>
        <xdr:cNvPr id="488" name="楕円 487"/>
        <xdr:cNvSpPr/>
      </xdr:nvSpPr>
      <xdr:spPr>
        <a:xfrm>
          <a:off x="7810500" y="1700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126337</xdr:rowOff>
    </xdr:from>
    <xdr:ext cx="534377" cy="259045"/>
    <xdr:sp macro="" textlink="">
      <xdr:nvSpPr>
        <xdr:cNvPr id="489" name="テキスト ボックス 488"/>
        <xdr:cNvSpPr txBox="1"/>
      </xdr:nvSpPr>
      <xdr:spPr>
        <a:xfrm>
          <a:off x="7594111" y="1709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17204</xdr:rowOff>
    </xdr:from>
    <xdr:to>
      <xdr:col>36</xdr:col>
      <xdr:colOff>165100</xdr:colOff>
      <xdr:row>99</xdr:row>
      <xdr:rowOff>118804</xdr:rowOff>
    </xdr:to>
    <xdr:sp macro="" textlink="">
      <xdr:nvSpPr>
        <xdr:cNvPr id="490" name="楕円 489"/>
        <xdr:cNvSpPr/>
      </xdr:nvSpPr>
      <xdr:spPr>
        <a:xfrm>
          <a:off x="6921500" y="1699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135331</xdr:rowOff>
    </xdr:from>
    <xdr:ext cx="534377" cy="259045"/>
    <xdr:sp macro="" textlink="">
      <xdr:nvSpPr>
        <xdr:cNvPr id="491" name="テキスト ボックス 490"/>
        <xdr:cNvSpPr txBox="1"/>
      </xdr:nvSpPr>
      <xdr:spPr>
        <a:xfrm>
          <a:off x="6705111" y="1676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17" name="直線コネクタ 516"/>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18"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19" name="直線コネクタ 518"/>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0"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1" name="直線コネクタ 520"/>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138035</xdr:rowOff>
    </xdr:from>
    <xdr:to>
      <xdr:col>85</xdr:col>
      <xdr:colOff>127000</xdr:colOff>
      <xdr:row>35</xdr:row>
      <xdr:rowOff>154777</xdr:rowOff>
    </xdr:to>
    <xdr:cxnSp macro="">
      <xdr:nvCxnSpPr>
        <xdr:cNvPr id="522" name="直線コネクタ 521"/>
        <xdr:cNvCxnSpPr/>
      </xdr:nvCxnSpPr>
      <xdr:spPr>
        <a:xfrm flipV="1">
          <a:off x="15481300" y="5281535"/>
          <a:ext cx="838200" cy="87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7684</xdr:rowOff>
    </xdr:from>
    <xdr:ext cx="534377" cy="259045"/>
    <xdr:sp macro="" textlink="">
      <xdr:nvSpPr>
        <xdr:cNvPr id="523" name="消防費平均値テキスト"/>
        <xdr:cNvSpPr txBox="1"/>
      </xdr:nvSpPr>
      <xdr:spPr>
        <a:xfrm>
          <a:off x="16370300" y="6351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4" name="フローチャート: 判断 523"/>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154777</xdr:rowOff>
    </xdr:from>
    <xdr:to>
      <xdr:col>81</xdr:col>
      <xdr:colOff>50800</xdr:colOff>
      <xdr:row>36</xdr:row>
      <xdr:rowOff>155767</xdr:rowOff>
    </xdr:to>
    <xdr:cxnSp macro="">
      <xdr:nvCxnSpPr>
        <xdr:cNvPr id="525" name="直線コネクタ 524"/>
        <xdr:cNvCxnSpPr/>
      </xdr:nvCxnSpPr>
      <xdr:spPr>
        <a:xfrm flipV="1">
          <a:off x="14592300" y="6155527"/>
          <a:ext cx="889000" cy="1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26" name="フローチャート: 判断 525"/>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87672</xdr:rowOff>
    </xdr:from>
    <xdr:ext cx="534377" cy="259045"/>
    <xdr:sp macro="" textlink="">
      <xdr:nvSpPr>
        <xdr:cNvPr id="527" name="テキスト ボックス 526"/>
        <xdr:cNvSpPr txBox="1"/>
      </xdr:nvSpPr>
      <xdr:spPr>
        <a:xfrm>
          <a:off x="15214111" y="64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155767</xdr:rowOff>
    </xdr:from>
    <xdr:to>
      <xdr:col>76</xdr:col>
      <xdr:colOff>114300</xdr:colOff>
      <xdr:row>37</xdr:row>
      <xdr:rowOff>73983</xdr:rowOff>
    </xdr:to>
    <xdr:cxnSp macro="">
      <xdr:nvCxnSpPr>
        <xdr:cNvPr id="528" name="直線コネクタ 527"/>
        <xdr:cNvCxnSpPr/>
      </xdr:nvCxnSpPr>
      <xdr:spPr>
        <a:xfrm flipV="1">
          <a:off x="13703300" y="6327967"/>
          <a:ext cx="889000" cy="89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62905</xdr:rowOff>
    </xdr:from>
    <xdr:to>
      <xdr:col>76</xdr:col>
      <xdr:colOff>165100</xdr:colOff>
      <xdr:row>36</xdr:row>
      <xdr:rowOff>164505</xdr:rowOff>
    </xdr:to>
    <xdr:sp macro="" textlink="">
      <xdr:nvSpPr>
        <xdr:cNvPr id="529" name="フローチャート: 判断 528"/>
        <xdr:cNvSpPr/>
      </xdr:nvSpPr>
      <xdr:spPr>
        <a:xfrm>
          <a:off x="14541500" y="623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9582</xdr:rowOff>
    </xdr:from>
    <xdr:ext cx="534377" cy="259045"/>
    <xdr:sp macro="" textlink="">
      <xdr:nvSpPr>
        <xdr:cNvPr id="530" name="テキスト ボックス 529"/>
        <xdr:cNvSpPr txBox="1"/>
      </xdr:nvSpPr>
      <xdr:spPr>
        <a:xfrm>
          <a:off x="14325111" y="601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73983</xdr:rowOff>
    </xdr:from>
    <xdr:to>
      <xdr:col>71</xdr:col>
      <xdr:colOff>177800</xdr:colOff>
      <xdr:row>37</xdr:row>
      <xdr:rowOff>141714</xdr:rowOff>
    </xdr:to>
    <xdr:cxnSp macro="">
      <xdr:nvCxnSpPr>
        <xdr:cNvPr id="531" name="直線コネクタ 530"/>
        <xdr:cNvCxnSpPr/>
      </xdr:nvCxnSpPr>
      <xdr:spPr>
        <a:xfrm flipV="1">
          <a:off x="12814300" y="6417633"/>
          <a:ext cx="889000" cy="6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45793</xdr:rowOff>
    </xdr:from>
    <xdr:to>
      <xdr:col>72</xdr:col>
      <xdr:colOff>38100</xdr:colOff>
      <xdr:row>36</xdr:row>
      <xdr:rowOff>147393</xdr:rowOff>
    </xdr:to>
    <xdr:sp macro="" textlink="">
      <xdr:nvSpPr>
        <xdr:cNvPr id="532" name="フローチャート: 判断 531"/>
        <xdr:cNvSpPr/>
      </xdr:nvSpPr>
      <xdr:spPr>
        <a:xfrm>
          <a:off x="13652500" y="621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163920</xdr:rowOff>
    </xdr:from>
    <xdr:ext cx="534377" cy="259045"/>
    <xdr:sp macro="" textlink="">
      <xdr:nvSpPr>
        <xdr:cNvPr id="533" name="テキスト ボックス 532"/>
        <xdr:cNvSpPr txBox="1"/>
      </xdr:nvSpPr>
      <xdr:spPr>
        <a:xfrm>
          <a:off x="13436111" y="599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148216</xdr:rowOff>
    </xdr:from>
    <xdr:to>
      <xdr:col>67</xdr:col>
      <xdr:colOff>101600</xdr:colOff>
      <xdr:row>37</xdr:row>
      <xdr:rowOff>78366</xdr:rowOff>
    </xdr:to>
    <xdr:sp macro="" textlink="">
      <xdr:nvSpPr>
        <xdr:cNvPr id="534" name="フローチャート: 判断 533"/>
        <xdr:cNvSpPr/>
      </xdr:nvSpPr>
      <xdr:spPr>
        <a:xfrm>
          <a:off x="12763500" y="6320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94893</xdr:rowOff>
    </xdr:from>
    <xdr:ext cx="534377" cy="259045"/>
    <xdr:sp macro="" textlink="">
      <xdr:nvSpPr>
        <xdr:cNvPr id="535" name="テキスト ボックス 534"/>
        <xdr:cNvSpPr txBox="1"/>
      </xdr:nvSpPr>
      <xdr:spPr>
        <a:xfrm>
          <a:off x="12547111" y="6095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87235</xdr:rowOff>
    </xdr:from>
    <xdr:to>
      <xdr:col>85</xdr:col>
      <xdr:colOff>177800</xdr:colOff>
      <xdr:row>31</xdr:row>
      <xdr:rowOff>17385</xdr:rowOff>
    </xdr:to>
    <xdr:sp macro="" textlink="">
      <xdr:nvSpPr>
        <xdr:cNvPr id="541" name="楕円 540"/>
        <xdr:cNvSpPr/>
      </xdr:nvSpPr>
      <xdr:spPr>
        <a:xfrm>
          <a:off x="16268700" y="523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110112</xdr:rowOff>
    </xdr:from>
    <xdr:ext cx="599010" cy="259045"/>
    <xdr:sp macro="" textlink="">
      <xdr:nvSpPr>
        <xdr:cNvPr id="542" name="消防費該当値テキスト"/>
        <xdr:cNvSpPr txBox="1"/>
      </xdr:nvSpPr>
      <xdr:spPr>
        <a:xfrm>
          <a:off x="16370300" y="508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103977</xdr:rowOff>
    </xdr:from>
    <xdr:to>
      <xdr:col>81</xdr:col>
      <xdr:colOff>101600</xdr:colOff>
      <xdr:row>36</xdr:row>
      <xdr:rowOff>34127</xdr:rowOff>
    </xdr:to>
    <xdr:sp macro="" textlink="">
      <xdr:nvSpPr>
        <xdr:cNvPr id="543" name="楕円 542"/>
        <xdr:cNvSpPr/>
      </xdr:nvSpPr>
      <xdr:spPr>
        <a:xfrm>
          <a:off x="15430500" y="610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50654</xdr:rowOff>
    </xdr:from>
    <xdr:ext cx="534377" cy="259045"/>
    <xdr:sp macro="" textlink="">
      <xdr:nvSpPr>
        <xdr:cNvPr id="544" name="テキスト ボックス 543"/>
        <xdr:cNvSpPr txBox="1"/>
      </xdr:nvSpPr>
      <xdr:spPr>
        <a:xfrm>
          <a:off x="15214111" y="587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104967</xdr:rowOff>
    </xdr:from>
    <xdr:to>
      <xdr:col>76</xdr:col>
      <xdr:colOff>165100</xdr:colOff>
      <xdr:row>37</xdr:row>
      <xdr:rowOff>35117</xdr:rowOff>
    </xdr:to>
    <xdr:sp macro="" textlink="">
      <xdr:nvSpPr>
        <xdr:cNvPr id="545" name="楕円 544"/>
        <xdr:cNvSpPr/>
      </xdr:nvSpPr>
      <xdr:spPr>
        <a:xfrm>
          <a:off x="14541500" y="627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26244</xdr:rowOff>
    </xdr:from>
    <xdr:ext cx="534377" cy="259045"/>
    <xdr:sp macro="" textlink="">
      <xdr:nvSpPr>
        <xdr:cNvPr id="546" name="テキスト ボックス 545"/>
        <xdr:cNvSpPr txBox="1"/>
      </xdr:nvSpPr>
      <xdr:spPr>
        <a:xfrm>
          <a:off x="14325111" y="636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23183</xdr:rowOff>
    </xdr:from>
    <xdr:to>
      <xdr:col>72</xdr:col>
      <xdr:colOff>38100</xdr:colOff>
      <xdr:row>37</xdr:row>
      <xdr:rowOff>124783</xdr:rowOff>
    </xdr:to>
    <xdr:sp macro="" textlink="">
      <xdr:nvSpPr>
        <xdr:cNvPr id="547" name="楕円 546"/>
        <xdr:cNvSpPr/>
      </xdr:nvSpPr>
      <xdr:spPr>
        <a:xfrm>
          <a:off x="13652500" y="636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115910</xdr:rowOff>
    </xdr:from>
    <xdr:ext cx="534377" cy="259045"/>
    <xdr:sp macro="" textlink="">
      <xdr:nvSpPr>
        <xdr:cNvPr id="548" name="テキスト ボックス 547"/>
        <xdr:cNvSpPr txBox="1"/>
      </xdr:nvSpPr>
      <xdr:spPr>
        <a:xfrm>
          <a:off x="13436111" y="645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90914</xdr:rowOff>
    </xdr:from>
    <xdr:to>
      <xdr:col>67</xdr:col>
      <xdr:colOff>101600</xdr:colOff>
      <xdr:row>38</xdr:row>
      <xdr:rowOff>21064</xdr:rowOff>
    </xdr:to>
    <xdr:sp macro="" textlink="">
      <xdr:nvSpPr>
        <xdr:cNvPr id="549" name="楕円 548"/>
        <xdr:cNvSpPr/>
      </xdr:nvSpPr>
      <xdr:spPr>
        <a:xfrm>
          <a:off x="12763500" y="643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12191</xdr:rowOff>
    </xdr:from>
    <xdr:ext cx="534377" cy="259045"/>
    <xdr:sp macro="" textlink="">
      <xdr:nvSpPr>
        <xdr:cNvPr id="550" name="テキスト ボックス 549"/>
        <xdr:cNvSpPr txBox="1"/>
      </xdr:nvSpPr>
      <xdr:spPr>
        <a:xfrm>
          <a:off x="12547111" y="652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2" name="直線コネクタ 571"/>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3"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4" name="直線コネクタ 573"/>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5"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76" name="直線コネクタ 575"/>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60234</xdr:rowOff>
    </xdr:from>
    <xdr:to>
      <xdr:col>85</xdr:col>
      <xdr:colOff>127000</xdr:colOff>
      <xdr:row>56</xdr:row>
      <xdr:rowOff>71280</xdr:rowOff>
    </xdr:to>
    <xdr:cxnSp macro="">
      <xdr:nvCxnSpPr>
        <xdr:cNvPr id="577" name="直線コネクタ 576"/>
        <xdr:cNvCxnSpPr/>
      </xdr:nvCxnSpPr>
      <xdr:spPr>
        <a:xfrm flipV="1">
          <a:off x="15481300" y="9661434"/>
          <a:ext cx="838200" cy="1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78684</xdr:rowOff>
    </xdr:from>
    <xdr:ext cx="534377" cy="259045"/>
    <xdr:sp macro="" textlink="">
      <xdr:nvSpPr>
        <xdr:cNvPr id="578" name="教育費平均値テキスト"/>
        <xdr:cNvSpPr txBox="1"/>
      </xdr:nvSpPr>
      <xdr:spPr>
        <a:xfrm>
          <a:off x="16370300" y="9679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79" name="フローチャート: 判断 578"/>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71280</xdr:rowOff>
    </xdr:from>
    <xdr:to>
      <xdr:col>81</xdr:col>
      <xdr:colOff>50800</xdr:colOff>
      <xdr:row>56</xdr:row>
      <xdr:rowOff>89742</xdr:rowOff>
    </xdr:to>
    <xdr:cxnSp macro="">
      <xdr:nvCxnSpPr>
        <xdr:cNvPr id="580" name="直線コネクタ 579"/>
        <xdr:cNvCxnSpPr/>
      </xdr:nvCxnSpPr>
      <xdr:spPr>
        <a:xfrm flipV="1">
          <a:off x="14592300" y="9672480"/>
          <a:ext cx="889000" cy="1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1" name="フローチャート: 判断 580"/>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166581</xdr:rowOff>
    </xdr:from>
    <xdr:ext cx="534377" cy="259045"/>
    <xdr:sp macro="" textlink="">
      <xdr:nvSpPr>
        <xdr:cNvPr id="582" name="テキスト ボックス 581"/>
        <xdr:cNvSpPr txBox="1"/>
      </xdr:nvSpPr>
      <xdr:spPr>
        <a:xfrm>
          <a:off x="15214111" y="976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89742</xdr:rowOff>
    </xdr:from>
    <xdr:to>
      <xdr:col>76</xdr:col>
      <xdr:colOff>114300</xdr:colOff>
      <xdr:row>57</xdr:row>
      <xdr:rowOff>31476</xdr:rowOff>
    </xdr:to>
    <xdr:cxnSp macro="">
      <xdr:nvCxnSpPr>
        <xdr:cNvPr id="583" name="直線コネクタ 582"/>
        <xdr:cNvCxnSpPr/>
      </xdr:nvCxnSpPr>
      <xdr:spPr>
        <a:xfrm flipV="1">
          <a:off x="13703300" y="9690942"/>
          <a:ext cx="889000" cy="11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7052</xdr:rowOff>
    </xdr:from>
    <xdr:to>
      <xdr:col>76</xdr:col>
      <xdr:colOff>165100</xdr:colOff>
      <xdr:row>56</xdr:row>
      <xdr:rowOff>108652</xdr:rowOff>
    </xdr:to>
    <xdr:sp macro="" textlink="">
      <xdr:nvSpPr>
        <xdr:cNvPr id="584" name="フローチャート: 判断 583"/>
        <xdr:cNvSpPr/>
      </xdr:nvSpPr>
      <xdr:spPr>
        <a:xfrm>
          <a:off x="14541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125179</xdr:rowOff>
    </xdr:from>
    <xdr:ext cx="534377" cy="259045"/>
    <xdr:sp macro="" textlink="">
      <xdr:nvSpPr>
        <xdr:cNvPr id="585" name="テキスト ボックス 584"/>
        <xdr:cNvSpPr txBox="1"/>
      </xdr:nvSpPr>
      <xdr:spPr>
        <a:xfrm>
          <a:off x="14325111" y="93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27425</xdr:rowOff>
    </xdr:from>
    <xdr:to>
      <xdr:col>71</xdr:col>
      <xdr:colOff>177800</xdr:colOff>
      <xdr:row>57</xdr:row>
      <xdr:rowOff>31476</xdr:rowOff>
    </xdr:to>
    <xdr:cxnSp macro="">
      <xdr:nvCxnSpPr>
        <xdr:cNvPr id="586" name="直線コネクタ 585"/>
        <xdr:cNvCxnSpPr/>
      </xdr:nvCxnSpPr>
      <xdr:spPr>
        <a:xfrm>
          <a:off x="12814300" y="9800075"/>
          <a:ext cx="8890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4273</xdr:rowOff>
    </xdr:from>
    <xdr:to>
      <xdr:col>72</xdr:col>
      <xdr:colOff>38100</xdr:colOff>
      <xdr:row>56</xdr:row>
      <xdr:rowOff>105873</xdr:rowOff>
    </xdr:to>
    <xdr:sp macro="" textlink="">
      <xdr:nvSpPr>
        <xdr:cNvPr id="587" name="フローチャート: 判断 586"/>
        <xdr:cNvSpPr/>
      </xdr:nvSpPr>
      <xdr:spPr>
        <a:xfrm>
          <a:off x="13652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122400</xdr:rowOff>
    </xdr:from>
    <xdr:ext cx="534377" cy="259045"/>
    <xdr:sp macro="" textlink="">
      <xdr:nvSpPr>
        <xdr:cNvPr id="588" name="テキスト ボックス 587"/>
        <xdr:cNvSpPr txBox="1"/>
      </xdr:nvSpPr>
      <xdr:spPr>
        <a:xfrm>
          <a:off x="13436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159418</xdr:rowOff>
    </xdr:from>
    <xdr:to>
      <xdr:col>67</xdr:col>
      <xdr:colOff>101600</xdr:colOff>
      <xdr:row>56</xdr:row>
      <xdr:rowOff>89568</xdr:rowOff>
    </xdr:to>
    <xdr:sp macro="" textlink="">
      <xdr:nvSpPr>
        <xdr:cNvPr id="589" name="フローチャート: 判断 588"/>
        <xdr:cNvSpPr/>
      </xdr:nvSpPr>
      <xdr:spPr>
        <a:xfrm>
          <a:off x="12763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106095</xdr:rowOff>
    </xdr:from>
    <xdr:ext cx="534377" cy="259045"/>
    <xdr:sp macro="" textlink="">
      <xdr:nvSpPr>
        <xdr:cNvPr id="590" name="テキスト ボックス 589"/>
        <xdr:cNvSpPr txBox="1"/>
      </xdr:nvSpPr>
      <xdr:spPr>
        <a:xfrm>
          <a:off x="12547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9434</xdr:rowOff>
    </xdr:from>
    <xdr:to>
      <xdr:col>85</xdr:col>
      <xdr:colOff>177800</xdr:colOff>
      <xdr:row>56</xdr:row>
      <xdr:rowOff>111034</xdr:rowOff>
    </xdr:to>
    <xdr:sp macro="" textlink="">
      <xdr:nvSpPr>
        <xdr:cNvPr id="596" name="楕円 595"/>
        <xdr:cNvSpPr/>
      </xdr:nvSpPr>
      <xdr:spPr>
        <a:xfrm>
          <a:off x="16268700" y="961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32311</xdr:rowOff>
    </xdr:from>
    <xdr:ext cx="534377" cy="259045"/>
    <xdr:sp macro="" textlink="">
      <xdr:nvSpPr>
        <xdr:cNvPr id="597" name="教育費該当値テキスト"/>
        <xdr:cNvSpPr txBox="1"/>
      </xdr:nvSpPr>
      <xdr:spPr>
        <a:xfrm>
          <a:off x="16370300" y="946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20480</xdr:rowOff>
    </xdr:from>
    <xdr:to>
      <xdr:col>81</xdr:col>
      <xdr:colOff>101600</xdr:colOff>
      <xdr:row>56</xdr:row>
      <xdr:rowOff>122080</xdr:rowOff>
    </xdr:to>
    <xdr:sp macro="" textlink="">
      <xdr:nvSpPr>
        <xdr:cNvPr id="598" name="楕円 597"/>
        <xdr:cNvSpPr/>
      </xdr:nvSpPr>
      <xdr:spPr>
        <a:xfrm>
          <a:off x="15430500" y="96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138607</xdr:rowOff>
    </xdr:from>
    <xdr:ext cx="534377" cy="259045"/>
    <xdr:sp macro="" textlink="">
      <xdr:nvSpPr>
        <xdr:cNvPr id="599" name="テキスト ボックス 598"/>
        <xdr:cNvSpPr txBox="1"/>
      </xdr:nvSpPr>
      <xdr:spPr>
        <a:xfrm>
          <a:off x="15214111" y="939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38942</xdr:rowOff>
    </xdr:from>
    <xdr:to>
      <xdr:col>76</xdr:col>
      <xdr:colOff>165100</xdr:colOff>
      <xdr:row>56</xdr:row>
      <xdr:rowOff>140542</xdr:rowOff>
    </xdr:to>
    <xdr:sp macro="" textlink="">
      <xdr:nvSpPr>
        <xdr:cNvPr id="600" name="楕円 599"/>
        <xdr:cNvSpPr/>
      </xdr:nvSpPr>
      <xdr:spPr>
        <a:xfrm>
          <a:off x="14541500" y="964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131669</xdr:rowOff>
    </xdr:from>
    <xdr:ext cx="534377" cy="259045"/>
    <xdr:sp macro="" textlink="">
      <xdr:nvSpPr>
        <xdr:cNvPr id="601" name="テキスト ボックス 600"/>
        <xdr:cNvSpPr txBox="1"/>
      </xdr:nvSpPr>
      <xdr:spPr>
        <a:xfrm>
          <a:off x="14325111" y="973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152126</xdr:rowOff>
    </xdr:from>
    <xdr:to>
      <xdr:col>72</xdr:col>
      <xdr:colOff>38100</xdr:colOff>
      <xdr:row>57</xdr:row>
      <xdr:rowOff>82276</xdr:rowOff>
    </xdr:to>
    <xdr:sp macro="" textlink="">
      <xdr:nvSpPr>
        <xdr:cNvPr id="602" name="楕円 601"/>
        <xdr:cNvSpPr/>
      </xdr:nvSpPr>
      <xdr:spPr>
        <a:xfrm>
          <a:off x="13652500" y="975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73403</xdr:rowOff>
    </xdr:from>
    <xdr:ext cx="534377" cy="259045"/>
    <xdr:sp macro="" textlink="">
      <xdr:nvSpPr>
        <xdr:cNvPr id="603" name="テキスト ボックス 602"/>
        <xdr:cNvSpPr txBox="1"/>
      </xdr:nvSpPr>
      <xdr:spPr>
        <a:xfrm>
          <a:off x="13436111" y="984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148075</xdr:rowOff>
    </xdr:from>
    <xdr:to>
      <xdr:col>67</xdr:col>
      <xdr:colOff>101600</xdr:colOff>
      <xdr:row>57</xdr:row>
      <xdr:rowOff>78225</xdr:rowOff>
    </xdr:to>
    <xdr:sp macro="" textlink="">
      <xdr:nvSpPr>
        <xdr:cNvPr id="604" name="楕円 603"/>
        <xdr:cNvSpPr/>
      </xdr:nvSpPr>
      <xdr:spPr>
        <a:xfrm>
          <a:off x="12763500" y="97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69352</xdr:rowOff>
    </xdr:from>
    <xdr:ext cx="534377" cy="259045"/>
    <xdr:sp macro="" textlink="">
      <xdr:nvSpPr>
        <xdr:cNvPr id="605" name="テキスト ボックス 604"/>
        <xdr:cNvSpPr txBox="1"/>
      </xdr:nvSpPr>
      <xdr:spPr>
        <a:xfrm>
          <a:off x="12547111" y="984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9" name="テキスト ボックス 61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1" name="テキスト ボックス 62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3" name="テキスト ボックス 62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29" name="直線コネクタ 628"/>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0"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2"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3" name="直線コネクタ 632"/>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25727</xdr:rowOff>
    </xdr:from>
    <xdr:to>
      <xdr:col>85</xdr:col>
      <xdr:colOff>127000</xdr:colOff>
      <xdr:row>79</xdr:row>
      <xdr:rowOff>30793</xdr:rowOff>
    </xdr:to>
    <xdr:cxnSp macro="">
      <xdr:nvCxnSpPr>
        <xdr:cNvPr id="634" name="直線コネクタ 633"/>
        <xdr:cNvCxnSpPr/>
      </xdr:nvCxnSpPr>
      <xdr:spPr>
        <a:xfrm>
          <a:off x="15481300" y="13570277"/>
          <a:ext cx="838200" cy="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5"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36" name="フローチャート: 判断 635"/>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25727</xdr:rowOff>
    </xdr:from>
    <xdr:to>
      <xdr:col>81</xdr:col>
      <xdr:colOff>50800</xdr:colOff>
      <xdr:row>79</xdr:row>
      <xdr:rowOff>44231</xdr:rowOff>
    </xdr:to>
    <xdr:cxnSp macro="">
      <xdr:nvCxnSpPr>
        <xdr:cNvPr id="637" name="直線コネクタ 636"/>
        <xdr:cNvCxnSpPr/>
      </xdr:nvCxnSpPr>
      <xdr:spPr>
        <a:xfrm flipV="1">
          <a:off x="14592300" y="13570277"/>
          <a:ext cx="889000" cy="1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38" name="フローチャート: 判断 637"/>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68834</xdr:rowOff>
    </xdr:from>
    <xdr:ext cx="469744" cy="259045"/>
    <xdr:sp macro="" textlink="">
      <xdr:nvSpPr>
        <xdr:cNvPr id="639" name="テキスト ボックス 638"/>
        <xdr:cNvSpPr txBox="1"/>
      </xdr:nvSpPr>
      <xdr:spPr>
        <a:xfrm>
          <a:off x="15246428" y="13613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8376</xdr:rowOff>
    </xdr:from>
    <xdr:to>
      <xdr:col>76</xdr:col>
      <xdr:colOff>114300</xdr:colOff>
      <xdr:row>79</xdr:row>
      <xdr:rowOff>44231</xdr:rowOff>
    </xdr:to>
    <xdr:cxnSp macro="">
      <xdr:nvCxnSpPr>
        <xdr:cNvPr id="640" name="直線コネクタ 639"/>
        <xdr:cNvCxnSpPr/>
      </xdr:nvCxnSpPr>
      <xdr:spPr>
        <a:xfrm>
          <a:off x="13703300" y="13552926"/>
          <a:ext cx="889000" cy="3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144438</xdr:rowOff>
    </xdr:from>
    <xdr:to>
      <xdr:col>76</xdr:col>
      <xdr:colOff>165100</xdr:colOff>
      <xdr:row>79</xdr:row>
      <xdr:rowOff>74588</xdr:rowOff>
    </xdr:to>
    <xdr:sp macro="" textlink="">
      <xdr:nvSpPr>
        <xdr:cNvPr id="641" name="フローチャート: 判断 640"/>
        <xdr:cNvSpPr/>
      </xdr:nvSpPr>
      <xdr:spPr>
        <a:xfrm>
          <a:off x="14541500" y="135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91115</xdr:rowOff>
    </xdr:from>
    <xdr:ext cx="534377" cy="259045"/>
    <xdr:sp macro="" textlink="">
      <xdr:nvSpPr>
        <xdr:cNvPr id="642" name="テキスト ボックス 641"/>
        <xdr:cNvSpPr txBox="1"/>
      </xdr:nvSpPr>
      <xdr:spPr>
        <a:xfrm>
          <a:off x="14325111" y="1329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171286</xdr:rowOff>
    </xdr:from>
    <xdr:to>
      <xdr:col>71</xdr:col>
      <xdr:colOff>177800</xdr:colOff>
      <xdr:row>79</xdr:row>
      <xdr:rowOff>8376</xdr:rowOff>
    </xdr:to>
    <xdr:cxnSp macro="">
      <xdr:nvCxnSpPr>
        <xdr:cNvPr id="643" name="直線コネクタ 642"/>
        <xdr:cNvCxnSpPr/>
      </xdr:nvCxnSpPr>
      <xdr:spPr>
        <a:xfrm>
          <a:off x="12814300" y="13544386"/>
          <a:ext cx="889000" cy="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152771</xdr:rowOff>
    </xdr:from>
    <xdr:to>
      <xdr:col>72</xdr:col>
      <xdr:colOff>38100</xdr:colOff>
      <xdr:row>79</xdr:row>
      <xdr:rowOff>82921</xdr:rowOff>
    </xdr:to>
    <xdr:sp macro="" textlink="">
      <xdr:nvSpPr>
        <xdr:cNvPr id="644" name="フローチャート: 判断 643"/>
        <xdr:cNvSpPr/>
      </xdr:nvSpPr>
      <xdr:spPr>
        <a:xfrm>
          <a:off x="13652500" y="13525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74048</xdr:rowOff>
    </xdr:from>
    <xdr:ext cx="469744" cy="259045"/>
    <xdr:sp macro="" textlink="">
      <xdr:nvSpPr>
        <xdr:cNvPr id="645" name="テキスト ボックス 644"/>
        <xdr:cNvSpPr txBox="1"/>
      </xdr:nvSpPr>
      <xdr:spPr>
        <a:xfrm>
          <a:off x="13468428" y="1361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150837</xdr:rowOff>
    </xdr:from>
    <xdr:to>
      <xdr:col>67</xdr:col>
      <xdr:colOff>101600</xdr:colOff>
      <xdr:row>79</xdr:row>
      <xdr:rowOff>80987</xdr:rowOff>
    </xdr:to>
    <xdr:sp macro="" textlink="">
      <xdr:nvSpPr>
        <xdr:cNvPr id="646" name="フローチャート: 判断 645"/>
        <xdr:cNvSpPr/>
      </xdr:nvSpPr>
      <xdr:spPr>
        <a:xfrm>
          <a:off x="12763500" y="1352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72114</xdr:rowOff>
    </xdr:from>
    <xdr:ext cx="469744" cy="259045"/>
    <xdr:sp macro="" textlink="">
      <xdr:nvSpPr>
        <xdr:cNvPr id="647" name="テキスト ボックス 646"/>
        <xdr:cNvSpPr txBox="1"/>
      </xdr:nvSpPr>
      <xdr:spPr>
        <a:xfrm>
          <a:off x="12579428" y="1361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151443</xdr:rowOff>
    </xdr:from>
    <xdr:to>
      <xdr:col>85</xdr:col>
      <xdr:colOff>177800</xdr:colOff>
      <xdr:row>79</xdr:row>
      <xdr:rowOff>81593</xdr:rowOff>
    </xdr:to>
    <xdr:sp macro="" textlink="">
      <xdr:nvSpPr>
        <xdr:cNvPr id="653" name="楕円 652"/>
        <xdr:cNvSpPr/>
      </xdr:nvSpPr>
      <xdr:spPr>
        <a:xfrm>
          <a:off x="16268700" y="1352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469744" cy="259045"/>
    <xdr:sp macro="" textlink="">
      <xdr:nvSpPr>
        <xdr:cNvPr id="654" name="災害復旧費該当値テキスト"/>
        <xdr:cNvSpPr txBox="1"/>
      </xdr:nvSpPr>
      <xdr:spPr>
        <a:xfrm>
          <a:off x="16370300" y="1349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146377</xdr:rowOff>
    </xdr:from>
    <xdr:to>
      <xdr:col>81</xdr:col>
      <xdr:colOff>101600</xdr:colOff>
      <xdr:row>79</xdr:row>
      <xdr:rowOff>76527</xdr:rowOff>
    </xdr:to>
    <xdr:sp macro="" textlink="">
      <xdr:nvSpPr>
        <xdr:cNvPr id="655" name="楕円 654"/>
        <xdr:cNvSpPr/>
      </xdr:nvSpPr>
      <xdr:spPr>
        <a:xfrm>
          <a:off x="15430500" y="1351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93054</xdr:rowOff>
    </xdr:from>
    <xdr:ext cx="469744" cy="259045"/>
    <xdr:sp macro="" textlink="">
      <xdr:nvSpPr>
        <xdr:cNvPr id="656" name="テキスト ボックス 655"/>
        <xdr:cNvSpPr txBox="1"/>
      </xdr:nvSpPr>
      <xdr:spPr>
        <a:xfrm>
          <a:off x="15246428" y="1329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164881</xdr:rowOff>
    </xdr:from>
    <xdr:to>
      <xdr:col>76</xdr:col>
      <xdr:colOff>165100</xdr:colOff>
      <xdr:row>79</xdr:row>
      <xdr:rowOff>95031</xdr:rowOff>
    </xdr:to>
    <xdr:sp macro="" textlink="">
      <xdr:nvSpPr>
        <xdr:cNvPr id="657" name="楕円 656"/>
        <xdr:cNvSpPr/>
      </xdr:nvSpPr>
      <xdr:spPr>
        <a:xfrm>
          <a:off x="14541500" y="1353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86158</xdr:rowOff>
    </xdr:from>
    <xdr:ext cx="378565" cy="259045"/>
    <xdr:sp macro="" textlink="">
      <xdr:nvSpPr>
        <xdr:cNvPr id="658" name="テキスト ボックス 657"/>
        <xdr:cNvSpPr txBox="1"/>
      </xdr:nvSpPr>
      <xdr:spPr>
        <a:xfrm>
          <a:off x="14403017" y="13630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129026</xdr:rowOff>
    </xdr:from>
    <xdr:to>
      <xdr:col>72</xdr:col>
      <xdr:colOff>38100</xdr:colOff>
      <xdr:row>79</xdr:row>
      <xdr:rowOff>59176</xdr:rowOff>
    </xdr:to>
    <xdr:sp macro="" textlink="">
      <xdr:nvSpPr>
        <xdr:cNvPr id="659" name="楕円 658"/>
        <xdr:cNvSpPr/>
      </xdr:nvSpPr>
      <xdr:spPr>
        <a:xfrm>
          <a:off x="13652500" y="1350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75703</xdr:rowOff>
    </xdr:from>
    <xdr:ext cx="534377" cy="259045"/>
    <xdr:sp macro="" textlink="">
      <xdr:nvSpPr>
        <xdr:cNvPr id="660" name="テキスト ボックス 659"/>
        <xdr:cNvSpPr txBox="1"/>
      </xdr:nvSpPr>
      <xdr:spPr>
        <a:xfrm>
          <a:off x="13436111" y="1327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120486</xdr:rowOff>
    </xdr:from>
    <xdr:to>
      <xdr:col>67</xdr:col>
      <xdr:colOff>101600</xdr:colOff>
      <xdr:row>79</xdr:row>
      <xdr:rowOff>50636</xdr:rowOff>
    </xdr:to>
    <xdr:sp macro="" textlink="">
      <xdr:nvSpPr>
        <xdr:cNvPr id="661" name="楕円 660"/>
        <xdr:cNvSpPr/>
      </xdr:nvSpPr>
      <xdr:spPr>
        <a:xfrm>
          <a:off x="12763500" y="1349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67163</xdr:rowOff>
    </xdr:from>
    <xdr:ext cx="534377" cy="259045"/>
    <xdr:sp macro="" textlink="">
      <xdr:nvSpPr>
        <xdr:cNvPr id="662" name="テキスト ボックス 661"/>
        <xdr:cNvSpPr txBox="1"/>
      </xdr:nvSpPr>
      <xdr:spPr>
        <a:xfrm>
          <a:off x="12547111" y="1326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6" name="テキスト ボックス 67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4" name="直線コネクタ 683"/>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5"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86" name="直線コネクタ 685"/>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87"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88" name="直線コネクタ 687"/>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9813</xdr:rowOff>
    </xdr:from>
    <xdr:to>
      <xdr:col>85</xdr:col>
      <xdr:colOff>127000</xdr:colOff>
      <xdr:row>96</xdr:row>
      <xdr:rowOff>61057</xdr:rowOff>
    </xdr:to>
    <xdr:cxnSp macro="">
      <xdr:nvCxnSpPr>
        <xdr:cNvPr id="689" name="直線コネクタ 688"/>
        <xdr:cNvCxnSpPr/>
      </xdr:nvCxnSpPr>
      <xdr:spPr>
        <a:xfrm flipV="1">
          <a:off x="15481300" y="16469013"/>
          <a:ext cx="838200" cy="5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89881</xdr:rowOff>
    </xdr:from>
    <xdr:ext cx="534377" cy="259045"/>
    <xdr:sp macro="" textlink="">
      <xdr:nvSpPr>
        <xdr:cNvPr id="690" name="公債費平均値テキスト"/>
        <xdr:cNvSpPr txBox="1"/>
      </xdr:nvSpPr>
      <xdr:spPr>
        <a:xfrm>
          <a:off x="16370300" y="165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1" name="フローチャート: 判断 690"/>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43459</xdr:rowOff>
    </xdr:from>
    <xdr:to>
      <xdr:col>81</xdr:col>
      <xdr:colOff>50800</xdr:colOff>
      <xdr:row>96</xdr:row>
      <xdr:rowOff>61057</xdr:rowOff>
    </xdr:to>
    <xdr:cxnSp macro="">
      <xdr:nvCxnSpPr>
        <xdr:cNvPr id="692" name="直線コネクタ 691"/>
        <xdr:cNvCxnSpPr/>
      </xdr:nvCxnSpPr>
      <xdr:spPr>
        <a:xfrm>
          <a:off x="14592300" y="16502659"/>
          <a:ext cx="889000" cy="1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3" name="フローチャート: 判断 692"/>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37481</xdr:rowOff>
    </xdr:from>
    <xdr:ext cx="534377" cy="259045"/>
    <xdr:sp macro="" textlink="">
      <xdr:nvSpPr>
        <xdr:cNvPr id="694" name="テキスト ボックス 693"/>
        <xdr:cNvSpPr txBox="1"/>
      </xdr:nvSpPr>
      <xdr:spPr>
        <a:xfrm>
          <a:off x="15214111" y="16668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43459</xdr:rowOff>
    </xdr:from>
    <xdr:to>
      <xdr:col>76</xdr:col>
      <xdr:colOff>114300</xdr:colOff>
      <xdr:row>96</xdr:row>
      <xdr:rowOff>71605</xdr:rowOff>
    </xdr:to>
    <xdr:cxnSp macro="">
      <xdr:nvCxnSpPr>
        <xdr:cNvPr id="695" name="直線コネクタ 694"/>
        <xdr:cNvCxnSpPr/>
      </xdr:nvCxnSpPr>
      <xdr:spPr>
        <a:xfrm flipV="1">
          <a:off x="13703300" y="16502659"/>
          <a:ext cx="889000" cy="2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122307</xdr:rowOff>
    </xdr:from>
    <xdr:to>
      <xdr:col>76</xdr:col>
      <xdr:colOff>165100</xdr:colOff>
      <xdr:row>96</xdr:row>
      <xdr:rowOff>52457</xdr:rowOff>
    </xdr:to>
    <xdr:sp macro="" textlink="">
      <xdr:nvSpPr>
        <xdr:cNvPr id="696" name="フローチャート: 判断 695"/>
        <xdr:cNvSpPr/>
      </xdr:nvSpPr>
      <xdr:spPr>
        <a:xfrm>
          <a:off x="14541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68984</xdr:rowOff>
    </xdr:from>
    <xdr:ext cx="599010" cy="259045"/>
    <xdr:sp macro="" textlink="">
      <xdr:nvSpPr>
        <xdr:cNvPr id="697" name="テキスト ボックス 696"/>
        <xdr:cNvSpPr txBox="1"/>
      </xdr:nvSpPr>
      <xdr:spPr>
        <a:xfrm>
          <a:off x="14292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43049</xdr:rowOff>
    </xdr:from>
    <xdr:to>
      <xdr:col>71</xdr:col>
      <xdr:colOff>177800</xdr:colOff>
      <xdr:row>96</xdr:row>
      <xdr:rowOff>71605</xdr:rowOff>
    </xdr:to>
    <xdr:cxnSp macro="">
      <xdr:nvCxnSpPr>
        <xdr:cNvPr id="698" name="直線コネクタ 697"/>
        <xdr:cNvCxnSpPr/>
      </xdr:nvCxnSpPr>
      <xdr:spPr>
        <a:xfrm>
          <a:off x="12814300" y="16502249"/>
          <a:ext cx="889000" cy="2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99439</xdr:rowOff>
    </xdr:from>
    <xdr:to>
      <xdr:col>72</xdr:col>
      <xdr:colOff>38100</xdr:colOff>
      <xdr:row>96</xdr:row>
      <xdr:rowOff>29589</xdr:rowOff>
    </xdr:to>
    <xdr:sp macro="" textlink="">
      <xdr:nvSpPr>
        <xdr:cNvPr id="699" name="フローチャート: 判断 698"/>
        <xdr:cNvSpPr/>
      </xdr:nvSpPr>
      <xdr:spPr>
        <a:xfrm>
          <a:off x="13652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46116</xdr:rowOff>
    </xdr:from>
    <xdr:ext cx="599010" cy="259045"/>
    <xdr:sp macro="" textlink="">
      <xdr:nvSpPr>
        <xdr:cNvPr id="700" name="テキスト ボックス 699"/>
        <xdr:cNvSpPr txBox="1"/>
      </xdr:nvSpPr>
      <xdr:spPr>
        <a:xfrm>
          <a:off x="13403795" y="1616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104189</xdr:rowOff>
    </xdr:from>
    <xdr:to>
      <xdr:col>67</xdr:col>
      <xdr:colOff>101600</xdr:colOff>
      <xdr:row>96</xdr:row>
      <xdr:rowOff>34339</xdr:rowOff>
    </xdr:to>
    <xdr:sp macro="" textlink="">
      <xdr:nvSpPr>
        <xdr:cNvPr id="701" name="フローチャート: 判断 700"/>
        <xdr:cNvSpPr/>
      </xdr:nvSpPr>
      <xdr:spPr>
        <a:xfrm>
          <a:off x="12763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50866</xdr:rowOff>
    </xdr:from>
    <xdr:ext cx="599010" cy="259045"/>
    <xdr:sp macro="" textlink="">
      <xdr:nvSpPr>
        <xdr:cNvPr id="702" name="テキスト ボックス 701"/>
        <xdr:cNvSpPr txBox="1"/>
      </xdr:nvSpPr>
      <xdr:spPr>
        <a:xfrm>
          <a:off x="12514795" y="1616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130463</xdr:rowOff>
    </xdr:from>
    <xdr:to>
      <xdr:col>85</xdr:col>
      <xdr:colOff>177800</xdr:colOff>
      <xdr:row>96</xdr:row>
      <xdr:rowOff>60613</xdr:rowOff>
    </xdr:to>
    <xdr:sp macro="" textlink="">
      <xdr:nvSpPr>
        <xdr:cNvPr id="708" name="楕円 707"/>
        <xdr:cNvSpPr/>
      </xdr:nvSpPr>
      <xdr:spPr>
        <a:xfrm>
          <a:off x="16268700" y="1641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153340</xdr:rowOff>
    </xdr:from>
    <xdr:ext cx="599010" cy="259045"/>
    <xdr:sp macro="" textlink="">
      <xdr:nvSpPr>
        <xdr:cNvPr id="709" name="公債費該当値テキスト"/>
        <xdr:cNvSpPr txBox="1"/>
      </xdr:nvSpPr>
      <xdr:spPr>
        <a:xfrm>
          <a:off x="16370300" y="1626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10257</xdr:rowOff>
    </xdr:from>
    <xdr:to>
      <xdr:col>81</xdr:col>
      <xdr:colOff>101600</xdr:colOff>
      <xdr:row>96</xdr:row>
      <xdr:rowOff>111857</xdr:rowOff>
    </xdr:to>
    <xdr:sp macro="" textlink="">
      <xdr:nvSpPr>
        <xdr:cNvPr id="710" name="楕円 709"/>
        <xdr:cNvSpPr/>
      </xdr:nvSpPr>
      <xdr:spPr>
        <a:xfrm>
          <a:off x="15430500" y="1646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128384</xdr:rowOff>
    </xdr:from>
    <xdr:ext cx="534377" cy="259045"/>
    <xdr:sp macro="" textlink="">
      <xdr:nvSpPr>
        <xdr:cNvPr id="711" name="テキスト ボックス 710"/>
        <xdr:cNvSpPr txBox="1"/>
      </xdr:nvSpPr>
      <xdr:spPr>
        <a:xfrm>
          <a:off x="15214111" y="1624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164109</xdr:rowOff>
    </xdr:from>
    <xdr:to>
      <xdr:col>76</xdr:col>
      <xdr:colOff>165100</xdr:colOff>
      <xdr:row>96</xdr:row>
      <xdr:rowOff>94259</xdr:rowOff>
    </xdr:to>
    <xdr:sp macro="" textlink="">
      <xdr:nvSpPr>
        <xdr:cNvPr id="712" name="楕円 711"/>
        <xdr:cNvSpPr/>
      </xdr:nvSpPr>
      <xdr:spPr>
        <a:xfrm>
          <a:off x="14541500" y="1645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85386</xdr:rowOff>
    </xdr:from>
    <xdr:ext cx="534377" cy="259045"/>
    <xdr:sp macro="" textlink="">
      <xdr:nvSpPr>
        <xdr:cNvPr id="713" name="テキスト ボックス 712"/>
        <xdr:cNvSpPr txBox="1"/>
      </xdr:nvSpPr>
      <xdr:spPr>
        <a:xfrm>
          <a:off x="14325111" y="1654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20805</xdr:rowOff>
    </xdr:from>
    <xdr:to>
      <xdr:col>72</xdr:col>
      <xdr:colOff>38100</xdr:colOff>
      <xdr:row>96</xdr:row>
      <xdr:rowOff>122405</xdr:rowOff>
    </xdr:to>
    <xdr:sp macro="" textlink="">
      <xdr:nvSpPr>
        <xdr:cNvPr id="714" name="楕円 713"/>
        <xdr:cNvSpPr/>
      </xdr:nvSpPr>
      <xdr:spPr>
        <a:xfrm>
          <a:off x="13652500" y="1648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113532</xdr:rowOff>
    </xdr:from>
    <xdr:ext cx="534377" cy="259045"/>
    <xdr:sp macro="" textlink="">
      <xdr:nvSpPr>
        <xdr:cNvPr id="715" name="テキスト ボックス 714"/>
        <xdr:cNvSpPr txBox="1"/>
      </xdr:nvSpPr>
      <xdr:spPr>
        <a:xfrm>
          <a:off x="13436111" y="1657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163699</xdr:rowOff>
    </xdr:from>
    <xdr:to>
      <xdr:col>67</xdr:col>
      <xdr:colOff>101600</xdr:colOff>
      <xdr:row>96</xdr:row>
      <xdr:rowOff>93849</xdr:rowOff>
    </xdr:to>
    <xdr:sp macro="" textlink="">
      <xdr:nvSpPr>
        <xdr:cNvPr id="716" name="楕円 715"/>
        <xdr:cNvSpPr/>
      </xdr:nvSpPr>
      <xdr:spPr>
        <a:xfrm>
          <a:off x="12763500" y="1645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84976</xdr:rowOff>
    </xdr:from>
    <xdr:ext cx="534377" cy="259045"/>
    <xdr:sp macro="" textlink="">
      <xdr:nvSpPr>
        <xdr:cNvPr id="717" name="テキスト ボックス 716"/>
        <xdr:cNvSpPr txBox="1"/>
      </xdr:nvSpPr>
      <xdr:spPr>
        <a:xfrm>
          <a:off x="12547111" y="1654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1" name="直線コネクタ 740"/>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4"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5" name="直線コネクタ 744"/>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47"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48" name="フローチャート: 判断 747"/>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0" name="フローチャート: 判断 749"/>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1" name="テキスト ボックス 750"/>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135382</xdr:rowOff>
    </xdr:from>
    <xdr:to>
      <xdr:col>107</xdr:col>
      <xdr:colOff>101600</xdr:colOff>
      <xdr:row>39</xdr:row>
      <xdr:rowOff>65532</xdr:rowOff>
    </xdr:to>
    <xdr:sp macro="" textlink="">
      <xdr:nvSpPr>
        <xdr:cNvPr id="753" name="フローチャート: 判断 752"/>
        <xdr:cNvSpPr/>
      </xdr:nvSpPr>
      <xdr:spPr>
        <a:xfrm>
          <a:off x="20383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82059</xdr:rowOff>
    </xdr:from>
    <xdr:ext cx="313932" cy="259045"/>
    <xdr:sp macro="" textlink="">
      <xdr:nvSpPr>
        <xdr:cNvPr id="754" name="テキスト ボックス 753"/>
        <xdr:cNvSpPr txBox="1"/>
      </xdr:nvSpPr>
      <xdr:spPr>
        <a:xfrm>
          <a:off x="20277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108712</xdr:rowOff>
    </xdr:from>
    <xdr:to>
      <xdr:col>102</xdr:col>
      <xdr:colOff>165100</xdr:colOff>
      <xdr:row>39</xdr:row>
      <xdr:rowOff>38862</xdr:rowOff>
    </xdr:to>
    <xdr:sp macro="" textlink="">
      <xdr:nvSpPr>
        <xdr:cNvPr id="756" name="フローチャート: 判断 755"/>
        <xdr:cNvSpPr/>
      </xdr:nvSpPr>
      <xdr:spPr>
        <a:xfrm>
          <a:off x="19494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55389</xdr:rowOff>
    </xdr:from>
    <xdr:ext cx="378565" cy="259045"/>
    <xdr:sp macro="" textlink="">
      <xdr:nvSpPr>
        <xdr:cNvPr id="757" name="テキスト ボックス 756"/>
        <xdr:cNvSpPr txBox="1"/>
      </xdr:nvSpPr>
      <xdr:spPr>
        <a:xfrm>
          <a:off x="19356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104521</xdr:rowOff>
    </xdr:from>
    <xdr:to>
      <xdr:col>98</xdr:col>
      <xdr:colOff>38100</xdr:colOff>
      <xdr:row>39</xdr:row>
      <xdr:rowOff>34671</xdr:rowOff>
    </xdr:to>
    <xdr:sp macro="" textlink="">
      <xdr:nvSpPr>
        <xdr:cNvPr id="758" name="フローチャート: 判断 757"/>
        <xdr:cNvSpPr/>
      </xdr:nvSpPr>
      <xdr:spPr>
        <a:xfrm>
          <a:off x="18605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51198</xdr:rowOff>
    </xdr:from>
    <xdr:ext cx="378565" cy="259045"/>
    <xdr:sp macro="" textlink="">
      <xdr:nvSpPr>
        <xdr:cNvPr id="759" name="テキスト ボックス 758"/>
        <xdr:cNvSpPr txBox="1"/>
      </xdr:nvSpPr>
      <xdr:spPr>
        <a:xfrm>
          <a:off x="18467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議会費については、人口規模に対して議員数が多い傾向にあることから、類似団体と比べて</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3,261</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円高くなっている。</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民生費については、すみた荘建設事業</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にかかる支出</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があった</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H26</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H27</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が突出しているが</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H28</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では</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H25</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以前並の金額に戻っている</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H29</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については、介護給付費、臨時福祉給付金の増により</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、類似団体より</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35,798</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円高くなっている。</a:t>
          </a:r>
          <a:endPar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また、町単独医療費助成や障がい者自立支援関係等を含む扶助費が増加傾向にあり、常に類似団体のコストを上回っている。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消防費</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については、</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H28</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H29</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で住田分署建設費用</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の増に</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よりコストが</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増加</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し、</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H29</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は類似団体と比べて</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104,924</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円高くなっている</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公債費については、</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H29</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が類似団体と比べて</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33,342</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円高い状況となっている。これは</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H28</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から類似団体区分の変更により、比較団体に過疎地域の指定を受けていない団体が多く含まれたため、過疎債に係る元利償還金の差が出たものと推察される。</a:t>
          </a:r>
          <a:endPar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また、</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H26</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に実施した</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すみた荘建設事業</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に係る公債費の元金償還が開始されたことにより、</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H29</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の公債費が増加したものである。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岩手県住田町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多額の一般財源を要する大型事業</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がないため、基金の取り崩しがなく、</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H28</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まで</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計画的に積立を</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実施していることから、</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財政調整基金残高に係る標準財政規模比は増加している。</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H29</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については、実質単年度収支が前年度比で</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7.06</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ポイント下がったため、財政調整基金への積立は実施していない。</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H30</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以降については、公共施設の老朽化に伴う維持修繕費の増が見込まれているほか、情報通信基盤施設の機器更新を控えていることから、財政調整基金の活用を見込んでいる。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FF0000"/>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実質収支に係る標準財政規模比については、</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3</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8</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％の間で安定して</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推移して</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いる。</a:t>
          </a:r>
          <a:endPar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実質単年度収支については、</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H28</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まで</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10</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％前後で推移していたが、</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H29</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は扶助費や公債費の増により、</a:t>
          </a:r>
          <a:r>
            <a:rPr kumimoji="1"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1.4</a:t>
          </a:r>
          <a:r>
            <a:rPr kumimoji="1"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％まで下がっている</a:t>
          </a:r>
          <a:r>
            <a:rPr kumimoji="1"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岩手県住田町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いずれの会計も赤字額は生じていない。一般会計では、各年度の事業等の動向により、対標準財政規模比にある程度の振れ幅はあるものの、３～</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８</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％の間で推移しており、概ね適正な収支になっていると思われる。国民健康保険については、保険給付費が年々増加傾向であることに対応するべく、</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H26</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から保険税を引き上げしており、</a:t>
          </a:r>
          <a:r>
            <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H25</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以前と比べて</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財政規模比は上昇している。</a:t>
          </a:r>
          <a:endParaRPr kumimoji="0" lang="en-US"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　</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少子高齢化や人口減少などにより、各特別会計の運営が厳しくなっていくと予想されるが、保険税、保険料、料金などの見直し</a:t>
          </a:r>
          <a:r>
            <a:rPr kumimoji="0" lang="ja-JP" altLang="en-US"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の検討</a:t>
          </a:r>
          <a:r>
            <a:rPr kumimoji="0" lang="ja-JP" altLang="ja-JP" sz="11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rPr>
            <a:t>を定期的に行い、健全な財政運営に努める。</a:t>
          </a:r>
          <a:endParaRPr kumimoji="0" lang="ja-JP" altLang="ja-JP" sz="1400" b="0" i="0" u="none" strike="noStrike" kern="0" cap="none" spc="0" normalizeH="0" baseline="0" noProof="0">
            <a:ln>
              <a:noFill/>
            </a:ln>
            <a:solidFill>
              <a:sysClr val="windowText" lastClr="000000"/>
            </a:solidFill>
            <a:effectLst/>
            <a:uLnTx/>
            <a:uFillTx/>
            <a:latin typeface="+mn-lt"/>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5156746</v>
      </c>
      <c r="BO4" s="410"/>
      <c r="BP4" s="410"/>
      <c r="BQ4" s="410"/>
      <c r="BR4" s="410"/>
      <c r="BS4" s="410"/>
      <c r="BT4" s="410"/>
      <c r="BU4" s="411"/>
      <c r="BV4" s="409">
        <v>4969254</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8</v>
      </c>
      <c r="CU4" s="416"/>
      <c r="CV4" s="416"/>
      <c r="CW4" s="416"/>
      <c r="CX4" s="416"/>
      <c r="CY4" s="416"/>
      <c r="CZ4" s="416"/>
      <c r="DA4" s="417"/>
      <c r="DB4" s="415">
        <v>6.6</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4861544</v>
      </c>
      <c r="BO5" s="447"/>
      <c r="BP5" s="447"/>
      <c r="BQ5" s="447"/>
      <c r="BR5" s="447"/>
      <c r="BS5" s="447"/>
      <c r="BT5" s="447"/>
      <c r="BU5" s="448"/>
      <c r="BV5" s="446">
        <v>4751767</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85.1</v>
      </c>
      <c r="CU5" s="444"/>
      <c r="CV5" s="444"/>
      <c r="CW5" s="444"/>
      <c r="CX5" s="444"/>
      <c r="CY5" s="444"/>
      <c r="CZ5" s="444"/>
      <c r="DA5" s="445"/>
      <c r="DB5" s="443">
        <v>83.7</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295202</v>
      </c>
      <c r="BO6" s="447"/>
      <c r="BP6" s="447"/>
      <c r="BQ6" s="447"/>
      <c r="BR6" s="447"/>
      <c r="BS6" s="447"/>
      <c r="BT6" s="447"/>
      <c r="BU6" s="448"/>
      <c r="BV6" s="446">
        <v>217487</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88.5</v>
      </c>
      <c r="CU6" s="484"/>
      <c r="CV6" s="484"/>
      <c r="CW6" s="484"/>
      <c r="CX6" s="484"/>
      <c r="CY6" s="484"/>
      <c r="CZ6" s="484"/>
      <c r="DA6" s="485"/>
      <c r="DB6" s="483">
        <v>86.9</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48418</v>
      </c>
      <c r="BO7" s="447"/>
      <c r="BP7" s="447"/>
      <c r="BQ7" s="447"/>
      <c r="BR7" s="447"/>
      <c r="BS7" s="447"/>
      <c r="BT7" s="447"/>
      <c r="BU7" s="448"/>
      <c r="BV7" s="446">
        <v>13285</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3066292</v>
      </c>
      <c r="CU7" s="447"/>
      <c r="CV7" s="447"/>
      <c r="CW7" s="447"/>
      <c r="CX7" s="447"/>
      <c r="CY7" s="447"/>
      <c r="CZ7" s="447"/>
      <c r="DA7" s="448"/>
      <c r="DB7" s="446">
        <v>3104094</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246784</v>
      </c>
      <c r="BO8" s="447"/>
      <c r="BP8" s="447"/>
      <c r="BQ8" s="447"/>
      <c r="BR8" s="447"/>
      <c r="BS8" s="447"/>
      <c r="BT8" s="447"/>
      <c r="BU8" s="448"/>
      <c r="BV8" s="446">
        <v>204202</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0.18</v>
      </c>
      <c r="CU8" s="487"/>
      <c r="CV8" s="487"/>
      <c r="CW8" s="487"/>
      <c r="CX8" s="487"/>
      <c r="CY8" s="487"/>
      <c r="CZ8" s="487"/>
      <c r="DA8" s="488"/>
      <c r="DB8" s="486">
        <v>0.17</v>
      </c>
      <c r="DC8" s="487"/>
      <c r="DD8" s="487"/>
      <c r="DE8" s="487"/>
      <c r="DF8" s="487"/>
      <c r="DG8" s="487"/>
      <c r="DH8" s="487"/>
      <c r="DI8" s="488"/>
      <c r="DJ8" s="165"/>
      <c r="DK8" s="165"/>
      <c r="DL8" s="165"/>
      <c r="DM8" s="165"/>
      <c r="DN8" s="165"/>
      <c r="DO8" s="165"/>
    </row>
    <row r="9" spans="1:119" ht="18.75" customHeight="1" thickBot="1">
      <c r="A9" s="166"/>
      <c r="B9" s="440" t="s">
        <v>106</v>
      </c>
      <c r="C9" s="441"/>
      <c r="D9" s="441"/>
      <c r="E9" s="441"/>
      <c r="F9" s="441"/>
      <c r="G9" s="441"/>
      <c r="H9" s="441"/>
      <c r="I9" s="441"/>
      <c r="J9" s="441"/>
      <c r="K9" s="489"/>
      <c r="L9" s="490" t="s">
        <v>107</v>
      </c>
      <c r="M9" s="491"/>
      <c r="N9" s="491"/>
      <c r="O9" s="491"/>
      <c r="P9" s="491"/>
      <c r="Q9" s="492"/>
      <c r="R9" s="493">
        <v>5720</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95</v>
      </c>
      <c r="AV9" s="479"/>
      <c r="AW9" s="479"/>
      <c r="AX9" s="479"/>
      <c r="AY9" s="480" t="s">
        <v>110</v>
      </c>
      <c r="AZ9" s="481"/>
      <c r="BA9" s="481"/>
      <c r="BB9" s="481"/>
      <c r="BC9" s="481"/>
      <c r="BD9" s="481"/>
      <c r="BE9" s="481"/>
      <c r="BF9" s="481"/>
      <c r="BG9" s="481"/>
      <c r="BH9" s="481"/>
      <c r="BI9" s="481"/>
      <c r="BJ9" s="481"/>
      <c r="BK9" s="481"/>
      <c r="BL9" s="481"/>
      <c r="BM9" s="482"/>
      <c r="BN9" s="446">
        <v>42582</v>
      </c>
      <c r="BO9" s="447"/>
      <c r="BP9" s="447"/>
      <c r="BQ9" s="447"/>
      <c r="BR9" s="447"/>
      <c r="BS9" s="447"/>
      <c r="BT9" s="447"/>
      <c r="BU9" s="448"/>
      <c r="BV9" s="446">
        <v>89677</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15.6</v>
      </c>
      <c r="CU9" s="444"/>
      <c r="CV9" s="444"/>
      <c r="CW9" s="444"/>
      <c r="CX9" s="444"/>
      <c r="CY9" s="444"/>
      <c r="CZ9" s="444"/>
      <c r="DA9" s="445"/>
      <c r="DB9" s="443">
        <v>14.5</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112</v>
      </c>
      <c r="M10" s="476"/>
      <c r="N10" s="476"/>
      <c r="O10" s="476"/>
      <c r="P10" s="476"/>
      <c r="Q10" s="477"/>
      <c r="R10" s="497">
        <v>6190</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335</v>
      </c>
      <c r="BO10" s="447"/>
      <c r="BP10" s="447"/>
      <c r="BQ10" s="447"/>
      <c r="BR10" s="447"/>
      <c r="BS10" s="447"/>
      <c r="BT10" s="447"/>
      <c r="BU10" s="448"/>
      <c r="BV10" s="446">
        <v>164722</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8269</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c r="A12" s="166"/>
      <c r="B12" s="506" t="s">
        <v>125</v>
      </c>
      <c r="C12" s="507"/>
      <c r="D12" s="507"/>
      <c r="E12" s="507"/>
      <c r="F12" s="507"/>
      <c r="G12" s="507"/>
      <c r="H12" s="507"/>
      <c r="I12" s="507"/>
      <c r="J12" s="507"/>
      <c r="K12" s="508"/>
      <c r="L12" s="515" t="s">
        <v>126</v>
      </c>
      <c r="M12" s="516"/>
      <c r="N12" s="516"/>
      <c r="O12" s="516"/>
      <c r="P12" s="516"/>
      <c r="Q12" s="517"/>
      <c r="R12" s="518">
        <v>5652</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130</v>
      </c>
      <c r="AV12" s="479"/>
      <c r="AW12" s="479"/>
      <c r="AX12" s="479"/>
      <c r="AY12" s="480" t="s">
        <v>131</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132</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133</v>
      </c>
      <c r="N13" s="535"/>
      <c r="O13" s="535"/>
      <c r="P13" s="535"/>
      <c r="Q13" s="536"/>
      <c r="R13" s="527">
        <v>5567</v>
      </c>
      <c r="S13" s="528"/>
      <c r="T13" s="528"/>
      <c r="U13" s="528"/>
      <c r="V13" s="529"/>
      <c r="W13" s="462" t="s">
        <v>134</v>
      </c>
      <c r="X13" s="463"/>
      <c r="Y13" s="463"/>
      <c r="Z13" s="463"/>
      <c r="AA13" s="463"/>
      <c r="AB13" s="453"/>
      <c r="AC13" s="497">
        <v>563</v>
      </c>
      <c r="AD13" s="498"/>
      <c r="AE13" s="498"/>
      <c r="AF13" s="498"/>
      <c r="AG13" s="537"/>
      <c r="AH13" s="497">
        <v>631</v>
      </c>
      <c r="AI13" s="498"/>
      <c r="AJ13" s="498"/>
      <c r="AK13" s="498"/>
      <c r="AL13" s="499"/>
      <c r="AM13" s="475" t="s">
        <v>135</v>
      </c>
      <c r="AN13" s="476"/>
      <c r="AO13" s="476"/>
      <c r="AP13" s="476"/>
      <c r="AQ13" s="476"/>
      <c r="AR13" s="476"/>
      <c r="AS13" s="476"/>
      <c r="AT13" s="477"/>
      <c r="AU13" s="478" t="s">
        <v>114</v>
      </c>
      <c r="AV13" s="479"/>
      <c r="AW13" s="479"/>
      <c r="AX13" s="479"/>
      <c r="AY13" s="480" t="s">
        <v>136</v>
      </c>
      <c r="AZ13" s="481"/>
      <c r="BA13" s="481"/>
      <c r="BB13" s="481"/>
      <c r="BC13" s="481"/>
      <c r="BD13" s="481"/>
      <c r="BE13" s="481"/>
      <c r="BF13" s="481"/>
      <c r="BG13" s="481"/>
      <c r="BH13" s="481"/>
      <c r="BI13" s="481"/>
      <c r="BJ13" s="481"/>
      <c r="BK13" s="481"/>
      <c r="BL13" s="481"/>
      <c r="BM13" s="482"/>
      <c r="BN13" s="446">
        <v>42917</v>
      </c>
      <c r="BO13" s="447"/>
      <c r="BP13" s="447"/>
      <c r="BQ13" s="447"/>
      <c r="BR13" s="447"/>
      <c r="BS13" s="447"/>
      <c r="BT13" s="447"/>
      <c r="BU13" s="448"/>
      <c r="BV13" s="446">
        <v>262668</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6.1</v>
      </c>
      <c r="CU13" s="444"/>
      <c r="CV13" s="444"/>
      <c r="CW13" s="444"/>
      <c r="CX13" s="444"/>
      <c r="CY13" s="444"/>
      <c r="CZ13" s="444"/>
      <c r="DA13" s="445"/>
      <c r="DB13" s="443">
        <v>5.9</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5842</v>
      </c>
      <c r="S14" s="528"/>
      <c r="T14" s="528"/>
      <c r="U14" s="528"/>
      <c r="V14" s="529"/>
      <c r="W14" s="436"/>
      <c r="X14" s="437"/>
      <c r="Y14" s="437"/>
      <c r="Z14" s="437"/>
      <c r="AA14" s="437"/>
      <c r="AB14" s="426"/>
      <c r="AC14" s="530">
        <v>19.8</v>
      </c>
      <c r="AD14" s="531"/>
      <c r="AE14" s="531"/>
      <c r="AF14" s="531"/>
      <c r="AG14" s="532"/>
      <c r="AH14" s="530">
        <v>22.5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123</v>
      </c>
      <c r="CU14" s="542"/>
      <c r="CV14" s="542"/>
      <c r="CW14" s="542"/>
      <c r="CX14" s="542"/>
      <c r="CY14" s="542"/>
      <c r="CZ14" s="542"/>
      <c r="DA14" s="543"/>
      <c r="DB14" s="541" t="s">
        <v>140</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141</v>
      </c>
      <c r="N15" s="535"/>
      <c r="O15" s="535"/>
      <c r="P15" s="535"/>
      <c r="Q15" s="536"/>
      <c r="R15" s="527">
        <v>5744</v>
      </c>
      <c r="S15" s="528"/>
      <c r="T15" s="528"/>
      <c r="U15" s="528"/>
      <c r="V15" s="529"/>
      <c r="W15" s="462" t="s">
        <v>142</v>
      </c>
      <c r="X15" s="463"/>
      <c r="Y15" s="463"/>
      <c r="Z15" s="463"/>
      <c r="AA15" s="463"/>
      <c r="AB15" s="453"/>
      <c r="AC15" s="497">
        <v>947</v>
      </c>
      <c r="AD15" s="498"/>
      <c r="AE15" s="498"/>
      <c r="AF15" s="498"/>
      <c r="AG15" s="537"/>
      <c r="AH15" s="497">
        <v>889</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524025</v>
      </c>
      <c r="BO15" s="410"/>
      <c r="BP15" s="410"/>
      <c r="BQ15" s="410"/>
      <c r="BR15" s="410"/>
      <c r="BS15" s="410"/>
      <c r="BT15" s="410"/>
      <c r="BU15" s="411"/>
      <c r="BV15" s="409">
        <v>519920</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33.299999999999997</v>
      </c>
      <c r="AD16" s="531"/>
      <c r="AE16" s="531"/>
      <c r="AF16" s="531"/>
      <c r="AG16" s="532"/>
      <c r="AH16" s="530">
        <v>31.7</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2822393</v>
      </c>
      <c r="BO16" s="447"/>
      <c r="BP16" s="447"/>
      <c r="BQ16" s="447"/>
      <c r="BR16" s="447"/>
      <c r="BS16" s="447"/>
      <c r="BT16" s="447"/>
      <c r="BU16" s="448"/>
      <c r="BV16" s="446">
        <v>2861587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1338</v>
      </c>
      <c r="AD17" s="498"/>
      <c r="AE17" s="498"/>
      <c r="AF17" s="498"/>
      <c r="AG17" s="537"/>
      <c r="AH17" s="497">
        <v>1282</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653040</v>
      </c>
      <c r="BO17" s="447"/>
      <c r="BP17" s="447"/>
      <c r="BQ17" s="447"/>
      <c r="BR17" s="447"/>
      <c r="BS17" s="447"/>
      <c r="BT17" s="447"/>
      <c r="BU17" s="448"/>
      <c r="BV17" s="446">
        <v>649501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152</v>
      </c>
      <c r="C18" s="489"/>
      <c r="D18" s="489"/>
      <c r="E18" s="558"/>
      <c r="F18" s="558"/>
      <c r="G18" s="558"/>
      <c r="H18" s="558"/>
      <c r="I18" s="558"/>
      <c r="J18" s="558"/>
      <c r="K18" s="558"/>
      <c r="L18" s="559">
        <v>334.84</v>
      </c>
      <c r="M18" s="559"/>
      <c r="N18" s="559"/>
      <c r="O18" s="559"/>
      <c r="P18" s="559"/>
      <c r="Q18" s="559"/>
      <c r="R18" s="560"/>
      <c r="S18" s="560"/>
      <c r="T18" s="560"/>
      <c r="U18" s="560"/>
      <c r="V18" s="561"/>
      <c r="W18" s="464"/>
      <c r="X18" s="465"/>
      <c r="Y18" s="465"/>
      <c r="Z18" s="465"/>
      <c r="AA18" s="465"/>
      <c r="AB18" s="456"/>
      <c r="AC18" s="562">
        <v>47</v>
      </c>
      <c r="AD18" s="563"/>
      <c r="AE18" s="563"/>
      <c r="AF18" s="563"/>
      <c r="AG18" s="564"/>
      <c r="AH18" s="562">
        <v>45.8</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2646127</v>
      </c>
      <c r="BO18" s="447"/>
      <c r="BP18" s="447"/>
      <c r="BQ18" s="447"/>
      <c r="BR18" s="447"/>
      <c r="BS18" s="447"/>
      <c r="BT18" s="447"/>
      <c r="BU18" s="448"/>
      <c r="BV18" s="446">
        <v>2609539</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154</v>
      </c>
      <c r="C19" s="489"/>
      <c r="D19" s="489"/>
      <c r="E19" s="558"/>
      <c r="F19" s="558"/>
      <c r="G19" s="558"/>
      <c r="H19" s="558"/>
      <c r="I19" s="558"/>
      <c r="J19" s="558"/>
      <c r="K19" s="558"/>
      <c r="L19" s="566">
        <v>17</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3605776</v>
      </c>
      <c r="BO19" s="447"/>
      <c r="BP19" s="447"/>
      <c r="BQ19" s="447"/>
      <c r="BR19" s="447"/>
      <c r="BS19" s="447"/>
      <c r="BT19" s="447"/>
      <c r="BU19" s="448"/>
      <c r="BV19" s="446">
        <v>3511224</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156</v>
      </c>
      <c r="C20" s="489"/>
      <c r="D20" s="489"/>
      <c r="E20" s="558"/>
      <c r="F20" s="558"/>
      <c r="G20" s="558"/>
      <c r="H20" s="558"/>
      <c r="I20" s="558"/>
      <c r="J20" s="558"/>
      <c r="K20" s="558"/>
      <c r="L20" s="566">
        <v>2117</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6" t="s">
        <v>162</v>
      </c>
      <c r="AI22" s="463"/>
      <c r="AJ22" s="463"/>
      <c r="AK22" s="463"/>
      <c r="AL22" s="453"/>
      <c r="AM22" s="606" t="s">
        <v>163</v>
      </c>
      <c r="AN22" s="607"/>
      <c r="AO22" s="607"/>
      <c r="AP22" s="607"/>
      <c r="AQ22" s="607"/>
      <c r="AR22" s="608"/>
      <c r="AS22" s="589" t="s">
        <v>160</v>
      </c>
      <c r="AT22" s="590"/>
      <c r="AU22" s="590"/>
      <c r="AV22" s="590"/>
      <c r="AW22" s="590"/>
      <c r="AX22" s="612"/>
      <c r="AY22" s="614"/>
      <c r="AZ22" s="615"/>
      <c r="BA22" s="615"/>
      <c r="BB22" s="615"/>
      <c r="BC22" s="615"/>
      <c r="BD22" s="615"/>
      <c r="BE22" s="615"/>
      <c r="BF22" s="615"/>
      <c r="BG22" s="615"/>
      <c r="BH22" s="615"/>
      <c r="BI22" s="615"/>
      <c r="BJ22" s="615"/>
      <c r="BK22" s="615"/>
      <c r="BL22" s="615"/>
      <c r="BM22" s="616"/>
      <c r="BN22" s="617"/>
      <c r="BO22" s="618"/>
      <c r="BP22" s="618"/>
      <c r="BQ22" s="618"/>
      <c r="BR22" s="618"/>
      <c r="BS22" s="618"/>
      <c r="BT22" s="618"/>
      <c r="BU22" s="619"/>
      <c r="BV22" s="617"/>
      <c r="BW22" s="618"/>
      <c r="BX22" s="618"/>
      <c r="BY22" s="618"/>
      <c r="BZ22" s="618"/>
      <c r="CA22" s="618"/>
      <c r="CB22" s="618"/>
      <c r="CC22" s="619"/>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09"/>
      <c r="AN23" s="610"/>
      <c r="AO23" s="610"/>
      <c r="AP23" s="610"/>
      <c r="AQ23" s="610"/>
      <c r="AR23" s="611"/>
      <c r="AS23" s="592"/>
      <c r="AT23" s="593"/>
      <c r="AU23" s="593"/>
      <c r="AV23" s="593"/>
      <c r="AW23" s="593"/>
      <c r="AX23" s="613"/>
      <c r="AY23" s="406" t="s">
        <v>164</v>
      </c>
      <c r="AZ23" s="407"/>
      <c r="BA23" s="407"/>
      <c r="BB23" s="407"/>
      <c r="BC23" s="407"/>
      <c r="BD23" s="407"/>
      <c r="BE23" s="407"/>
      <c r="BF23" s="407"/>
      <c r="BG23" s="407"/>
      <c r="BH23" s="407"/>
      <c r="BI23" s="407"/>
      <c r="BJ23" s="407"/>
      <c r="BK23" s="407"/>
      <c r="BL23" s="407"/>
      <c r="BM23" s="408"/>
      <c r="BN23" s="446">
        <v>6686682</v>
      </c>
      <c r="BO23" s="447"/>
      <c r="BP23" s="447"/>
      <c r="BQ23" s="447"/>
      <c r="BR23" s="447"/>
      <c r="BS23" s="447"/>
      <c r="BT23" s="447"/>
      <c r="BU23" s="448"/>
      <c r="BV23" s="446">
        <v>6331187</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165</v>
      </c>
      <c r="F24" s="476"/>
      <c r="G24" s="476"/>
      <c r="H24" s="476"/>
      <c r="I24" s="476"/>
      <c r="J24" s="476"/>
      <c r="K24" s="477"/>
      <c r="L24" s="497">
        <v>1</v>
      </c>
      <c r="M24" s="498"/>
      <c r="N24" s="498"/>
      <c r="O24" s="498"/>
      <c r="P24" s="537"/>
      <c r="Q24" s="497">
        <v>6750</v>
      </c>
      <c r="R24" s="498"/>
      <c r="S24" s="498"/>
      <c r="T24" s="498"/>
      <c r="U24" s="498"/>
      <c r="V24" s="537"/>
      <c r="W24" s="596"/>
      <c r="X24" s="584"/>
      <c r="Y24" s="585"/>
      <c r="Z24" s="496" t="s">
        <v>166</v>
      </c>
      <c r="AA24" s="476"/>
      <c r="AB24" s="476"/>
      <c r="AC24" s="476"/>
      <c r="AD24" s="476"/>
      <c r="AE24" s="476"/>
      <c r="AF24" s="476"/>
      <c r="AG24" s="477"/>
      <c r="AH24" s="497">
        <v>100</v>
      </c>
      <c r="AI24" s="498"/>
      <c r="AJ24" s="498"/>
      <c r="AK24" s="498"/>
      <c r="AL24" s="537"/>
      <c r="AM24" s="497">
        <v>295400</v>
      </c>
      <c r="AN24" s="498"/>
      <c r="AO24" s="498"/>
      <c r="AP24" s="498"/>
      <c r="AQ24" s="498"/>
      <c r="AR24" s="537"/>
      <c r="AS24" s="497">
        <v>2954</v>
      </c>
      <c r="AT24" s="498"/>
      <c r="AU24" s="498"/>
      <c r="AV24" s="498"/>
      <c r="AW24" s="498"/>
      <c r="AX24" s="499"/>
      <c r="AY24" s="614" t="s">
        <v>167</v>
      </c>
      <c r="AZ24" s="615"/>
      <c r="BA24" s="615"/>
      <c r="BB24" s="615"/>
      <c r="BC24" s="615"/>
      <c r="BD24" s="615"/>
      <c r="BE24" s="615"/>
      <c r="BF24" s="615"/>
      <c r="BG24" s="615"/>
      <c r="BH24" s="615"/>
      <c r="BI24" s="615"/>
      <c r="BJ24" s="615"/>
      <c r="BK24" s="615"/>
      <c r="BL24" s="615"/>
      <c r="BM24" s="616"/>
      <c r="BN24" s="446">
        <v>6221049</v>
      </c>
      <c r="BO24" s="447"/>
      <c r="BP24" s="447"/>
      <c r="BQ24" s="447"/>
      <c r="BR24" s="447"/>
      <c r="BS24" s="447"/>
      <c r="BT24" s="447"/>
      <c r="BU24" s="448"/>
      <c r="BV24" s="446">
        <v>5794959</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168</v>
      </c>
      <c r="F25" s="476"/>
      <c r="G25" s="476"/>
      <c r="H25" s="476"/>
      <c r="I25" s="476"/>
      <c r="J25" s="476"/>
      <c r="K25" s="477"/>
      <c r="L25" s="497">
        <v>1</v>
      </c>
      <c r="M25" s="498"/>
      <c r="N25" s="498"/>
      <c r="O25" s="498"/>
      <c r="P25" s="537"/>
      <c r="Q25" s="497">
        <v>5560</v>
      </c>
      <c r="R25" s="498"/>
      <c r="S25" s="498"/>
      <c r="T25" s="498"/>
      <c r="U25" s="498"/>
      <c r="V25" s="537"/>
      <c r="W25" s="596"/>
      <c r="X25" s="584"/>
      <c r="Y25" s="585"/>
      <c r="Z25" s="496" t="s">
        <v>169</v>
      </c>
      <c r="AA25" s="476"/>
      <c r="AB25" s="476"/>
      <c r="AC25" s="476"/>
      <c r="AD25" s="476"/>
      <c r="AE25" s="476"/>
      <c r="AF25" s="476"/>
      <c r="AG25" s="477"/>
      <c r="AH25" s="497" t="s">
        <v>140</v>
      </c>
      <c r="AI25" s="498"/>
      <c r="AJ25" s="498"/>
      <c r="AK25" s="498"/>
      <c r="AL25" s="537"/>
      <c r="AM25" s="497" t="s">
        <v>140</v>
      </c>
      <c r="AN25" s="498"/>
      <c r="AO25" s="498"/>
      <c r="AP25" s="498"/>
      <c r="AQ25" s="498"/>
      <c r="AR25" s="537"/>
      <c r="AS25" s="497" t="s">
        <v>140</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2418</v>
      </c>
      <c r="BO25" s="410"/>
      <c r="BP25" s="410"/>
      <c r="BQ25" s="410"/>
      <c r="BR25" s="410"/>
      <c r="BS25" s="410"/>
      <c r="BT25" s="410"/>
      <c r="BU25" s="411"/>
      <c r="BV25" s="409">
        <v>2190</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171</v>
      </c>
      <c r="F26" s="476"/>
      <c r="G26" s="476"/>
      <c r="H26" s="476"/>
      <c r="I26" s="476"/>
      <c r="J26" s="476"/>
      <c r="K26" s="477"/>
      <c r="L26" s="497">
        <v>1</v>
      </c>
      <c r="M26" s="498"/>
      <c r="N26" s="498"/>
      <c r="O26" s="498"/>
      <c r="P26" s="537"/>
      <c r="Q26" s="497">
        <v>5080</v>
      </c>
      <c r="R26" s="498"/>
      <c r="S26" s="498"/>
      <c r="T26" s="498"/>
      <c r="U26" s="498"/>
      <c r="V26" s="537"/>
      <c r="W26" s="596"/>
      <c r="X26" s="584"/>
      <c r="Y26" s="585"/>
      <c r="Z26" s="496" t="s">
        <v>172</v>
      </c>
      <c r="AA26" s="620"/>
      <c r="AB26" s="620"/>
      <c r="AC26" s="620"/>
      <c r="AD26" s="620"/>
      <c r="AE26" s="620"/>
      <c r="AF26" s="620"/>
      <c r="AG26" s="621"/>
      <c r="AH26" s="497">
        <v>12</v>
      </c>
      <c r="AI26" s="498"/>
      <c r="AJ26" s="498"/>
      <c r="AK26" s="498"/>
      <c r="AL26" s="537"/>
      <c r="AM26" s="497">
        <v>37236</v>
      </c>
      <c r="AN26" s="498"/>
      <c r="AO26" s="498"/>
      <c r="AP26" s="498"/>
      <c r="AQ26" s="498"/>
      <c r="AR26" s="537"/>
      <c r="AS26" s="497">
        <v>3103</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140</v>
      </c>
      <c r="BO26" s="447"/>
      <c r="BP26" s="447"/>
      <c r="BQ26" s="447"/>
      <c r="BR26" s="447"/>
      <c r="BS26" s="447"/>
      <c r="BT26" s="447"/>
      <c r="BU26" s="448"/>
      <c r="BV26" s="446" t="s">
        <v>140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174</v>
      </c>
      <c r="F27" s="476"/>
      <c r="G27" s="476"/>
      <c r="H27" s="476"/>
      <c r="I27" s="476"/>
      <c r="J27" s="476"/>
      <c r="K27" s="477"/>
      <c r="L27" s="497">
        <v>1</v>
      </c>
      <c r="M27" s="498"/>
      <c r="N27" s="498"/>
      <c r="O27" s="498"/>
      <c r="P27" s="537"/>
      <c r="Q27" s="497">
        <v>2580</v>
      </c>
      <c r="R27" s="498"/>
      <c r="S27" s="498"/>
      <c r="T27" s="498"/>
      <c r="U27" s="498"/>
      <c r="V27" s="537"/>
      <c r="W27" s="596"/>
      <c r="X27" s="584"/>
      <c r="Y27" s="585"/>
      <c r="Z27" s="496" t="s">
        <v>175</v>
      </c>
      <c r="AA27" s="476"/>
      <c r="AB27" s="476"/>
      <c r="AC27" s="476"/>
      <c r="AD27" s="476"/>
      <c r="AE27" s="476"/>
      <c r="AF27" s="476"/>
      <c r="AG27" s="477"/>
      <c r="AH27" s="497">
        <v>3</v>
      </c>
      <c r="AI27" s="498"/>
      <c r="AJ27" s="498"/>
      <c r="AK27" s="498"/>
      <c r="AL27" s="537"/>
      <c r="AM27" s="497">
        <v>9636</v>
      </c>
      <c r="AN27" s="498"/>
      <c r="AO27" s="498"/>
      <c r="AP27" s="498"/>
      <c r="AQ27" s="498"/>
      <c r="AR27" s="537"/>
      <c r="AS27" s="497">
        <v>3212</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7" t="s">
        <v>140</v>
      </c>
      <c r="BO27" s="618"/>
      <c r="BP27" s="618"/>
      <c r="BQ27" s="618"/>
      <c r="BR27" s="618"/>
      <c r="BS27" s="618"/>
      <c r="BT27" s="618"/>
      <c r="BU27" s="619"/>
      <c r="BV27" s="617" t="s">
        <v>140</v>
      </c>
      <c r="BW27" s="618"/>
      <c r="BX27" s="618"/>
      <c r="BY27" s="618"/>
      <c r="BZ27" s="618"/>
      <c r="CA27" s="618"/>
      <c r="CB27" s="618"/>
      <c r="CC27" s="619"/>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177</v>
      </c>
      <c r="F28" s="476"/>
      <c r="G28" s="476"/>
      <c r="H28" s="476"/>
      <c r="I28" s="476"/>
      <c r="J28" s="476"/>
      <c r="K28" s="477"/>
      <c r="L28" s="497">
        <v>1</v>
      </c>
      <c r="M28" s="498"/>
      <c r="N28" s="498"/>
      <c r="O28" s="498"/>
      <c r="P28" s="537"/>
      <c r="Q28" s="497">
        <v>2070</v>
      </c>
      <c r="R28" s="498"/>
      <c r="S28" s="498"/>
      <c r="T28" s="498"/>
      <c r="U28" s="498"/>
      <c r="V28" s="537"/>
      <c r="W28" s="596"/>
      <c r="X28" s="584"/>
      <c r="Y28" s="585"/>
      <c r="Z28" s="496" t="s">
        <v>178</v>
      </c>
      <c r="AA28" s="476"/>
      <c r="AB28" s="476"/>
      <c r="AC28" s="476"/>
      <c r="AD28" s="476"/>
      <c r="AE28" s="476"/>
      <c r="AF28" s="476"/>
      <c r="AG28" s="477"/>
      <c r="AH28" s="497" t="s">
        <v>140</v>
      </c>
      <c r="AI28" s="498"/>
      <c r="AJ28" s="498"/>
      <c r="AK28" s="498"/>
      <c r="AL28" s="537"/>
      <c r="AM28" s="497" t="s">
        <v>179</v>
      </c>
      <c r="AN28" s="498"/>
      <c r="AO28" s="498"/>
      <c r="AP28" s="498"/>
      <c r="AQ28" s="498"/>
      <c r="AR28" s="537"/>
      <c r="AS28" s="497" t="s">
        <v>140</v>
      </c>
      <c r="AT28" s="498"/>
      <c r="AU28" s="498"/>
      <c r="AV28" s="498"/>
      <c r="AW28" s="498"/>
      <c r="AX28" s="499"/>
      <c r="AY28" s="622" t="s">
        <v>180</v>
      </c>
      <c r="AZ28" s="623"/>
      <c r="BA28" s="623"/>
      <c r="BB28" s="624"/>
      <c r="BC28" s="406" t="s">
        <v>41</v>
      </c>
      <c r="BD28" s="407"/>
      <c r="BE28" s="407"/>
      <c r="BF28" s="407"/>
      <c r="BG28" s="407"/>
      <c r="BH28" s="407"/>
      <c r="BI28" s="407"/>
      <c r="BJ28" s="407"/>
      <c r="BK28" s="407"/>
      <c r="BL28" s="407"/>
      <c r="BM28" s="408"/>
      <c r="BN28" s="409">
        <v>2327862</v>
      </c>
      <c r="BO28" s="410"/>
      <c r="BP28" s="410"/>
      <c r="BQ28" s="410"/>
      <c r="BR28" s="410"/>
      <c r="BS28" s="410"/>
      <c r="BT28" s="410"/>
      <c r="BU28" s="411"/>
      <c r="BV28" s="409">
        <v>2327527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181</v>
      </c>
      <c r="F29" s="476"/>
      <c r="G29" s="476"/>
      <c r="H29" s="476"/>
      <c r="I29" s="476"/>
      <c r="J29" s="476"/>
      <c r="K29" s="477"/>
      <c r="L29" s="497">
        <v>10</v>
      </c>
      <c r="M29" s="498"/>
      <c r="N29" s="498"/>
      <c r="O29" s="498"/>
      <c r="P29" s="537"/>
      <c r="Q29" s="497">
        <v>1960</v>
      </c>
      <c r="R29" s="498"/>
      <c r="S29" s="498"/>
      <c r="T29" s="498"/>
      <c r="U29" s="498"/>
      <c r="V29" s="537"/>
      <c r="W29" s="597"/>
      <c r="X29" s="598"/>
      <c r="Y29" s="599"/>
      <c r="Z29" s="496" t="s">
        <v>182</v>
      </c>
      <c r="AA29" s="476"/>
      <c r="AB29" s="476"/>
      <c r="AC29" s="476"/>
      <c r="AD29" s="476"/>
      <c r="AE29" s="476"/>
      <c r="AF29" s="476"/>
      <c r="AG29" s="477"/>
      <c r="AH29" s="497">
        <v>103</v>
      </c>
      <c r="AI29" s="498"/>
      <c r="AJ29" s="498"/>
      <c r="AK29" s="498"/>
      <c r="AL29" s="537"/>
      <c r="AM29" s="497">
        <v>305036</v>
      </c>
      <c r="AN29" s="498"/>
      <c r="AO29" s="498"/>
      <c r="AP29" s="498"/>
      <c r="AQ29" s="498"/>
      <c r="AR29" s="537"/>
      <c r="AS29" s="497">
        <v>2962</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1231604</v>
      </c>
      <c r="BO29" s="447"/>
      <c r="BP29" s="447"/>
      <c r="BQ29" s="447"/>
      <c r="BR29" s="447"/>
      <c r="BS29" s="447"/>
      <c r="BT29" s="447"/>
      <c r="BU29" s="448"/>
      <c r="BV29" s="446">
        <v>1231371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92.7</v>
      </c>
      <c r="AI30" s="563"/>
      <c r="AJ30" s="563"/>
      <c r="AK30" s="563"/>
      <c r="AL30" s="563"/>
      <c r="AM30" s="563"/>
      <c r="AN30" s="563"/>
      <c r="AO30" s="563"/>
      <c r="AP30" s="563"/>
      <c r="AQ30" s="563"/>
      <c r="AR30" s="563"/>
      <c r="AS30" s="563"/>
      <c r="AT30" s="563"/>
      <c r="AU30" s="563"/>
      <c r="AV30" s="563"/>
      <c r="AW30" s="563"/>
      <c r="AX30" s="565"/>
      <c r="AY30" s="628"/>
      <c r="AZ30" s="629"/>
      <c r="BA30" s="629"/>
      <c r="BB30" s="630"/>
      <c r="BC30" s="614" t="s">
        <v>43</v>
      </c>
      <c r="BD30" s="615"/>
      <c r="BE30" s="615"/>
      <c r="BF30" s="615"/>
      <c r="BG30" s="615"/>
      <c r="BH30" s="615"/>
      <c r="BI30" s="615"/>
      <c r="BJ30" s="615"/>
      <c r="BK30" s="615"/>
      <c r="BL30" s="615"/>
      <c r="BM30" s="616"/>
      <c r="BN30" s="617">
        <v>677516</v>
      </c>
      <c r="BO30" s="618"/>
      <c r="BP30" s="618"/>
      <c r="BQ30" s="618"/>
      <c r="BR30" s="618"/>
      <c r="BS30" s="618"/>
      <c r="BT30" s="618"/>
      <c r="BU30" s="619"/>
      <c r="BV30" s="617">
        <v>613301</v>
      </c>
      <c r="BW30" s="618"/>
      <c r="BX30" s="618"/>
      <c r="BY30" s="618"/>
      <c r="BZ30" s="618"/>
      <c r="CA30" s="618"/>
      <c r="CB30" s="618"/>
      <c r="CC30" s="619"/>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191</v>
      </c>
      <c r="AN33" s="470"/>
      <c r="AO33" s="435" t="s">
        <v>192</v>
      </c>
      <c r="AP33" s="435"/>
      <c r="AQ33" s="435"/>
      <c r="AR33" s="435"/>
      <c r="AS33" s="435"/>
      <c r="AT33" s="435"/>
      <c r="AU33" s="435"/>
      <c r="AV33" s="435"/>
      <c r="AW33" s="435"/>
      <c r="AX33" s="435"/>
      <c r="AY33" s="435"/>
      <c r="AZ33" s="435"/>
      <c r="BA33" s="435"/>
      <c r="BB33" s="435"/>
      <c r="BC33" s="435"/>
      <c r="BD33" s="196"/>
      <c r="BE33" s="435" t="s">
        <v>193</v>
      </c>
      <c r="BF33" s="435"/>
      <c r="BG33" s="435" t="s">
        <v>194</v>
      </c>
      <c r="BH33" s="435"/>
      <c r="BI33" s="435"/>
      <c r="BJ33" s="435"/>
      <c r="BK33" s="435"/>
      <c r="BL33" s="435"/>
      <c r="BM33" s="435"/>
      <c r="BN33" s="435"/>
      <c r="BO33" s="435"/>
      <c r="BP33" s="435"/>
      <c r="BQ33" s="435"/>
      <c r="BR33" s="435"/>
      <c r="BS33" s="435"/>
      <c r="BT33" s="435"/>
      <c r="BU33" s="435"/>
      <c r="BV33" s="196"/>
      <c r="BW33" s="470" t="s">
        <v>193</v>
      </c>
      <c r="BX33" s="470"/>
      <c r="BY33" s="435" t="s">
        <v>195</v>
      </c>
      <c r="BZ33" s="435"/>
      <c r="CA33" s="435"/>
      <c r="CB33" s="435"/>
      <c r="CC33" s="435"/>
      <c r="CD33" s="435"/>
      <c r="CE33" s="435"/>
      <c r="CF33" s="435"/>
      <c r="CG33" s="435"/>
      <c r="CH33" s="435"/>
      <c r="CI33" s="435"/>
      <c r="CJ33" s="435"/>
      <c r="CK33" s="435"/>
      <c r="CL33" s="435"/>
      <c r="CM33" s="435"/>
      <c r="CN33" s="195"/>
      <c r="CO33" s="470" t="s">
        <v>191</v>
      </c>
      <c r="CP33" s="470"/>
      <c r="CQ33" s="435" t="s">
        <v>196</v>
      </c>
      <c r="CR33" s="435"/>
      <c r="CS33" s="435"/>
      <c r="CT33" s="435"/>
      <c r="CU33" s="435"/>
      <c r="CV33" s="435"/>
      <c r="CW33" s="435"/>
      <c r="CX33" s="435"/>
      <c r="CY33" s="435"/>
      <c r="CZ33" s="435"/>
      <c r="DA33" s="435"/>
      <c r="DB33" s="435"/>
      <c r="DC33" s="435"/>
      <c r="DD33" s="435"/>
      <c r="DE33" s="435"/>
      <c r="DF33" s="195"/>
      <c r="DG33" s="631" t="s">
        <v>197</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t="str">
        <f>IF(AO34="","",MAX(C34:D43,U34:V43)+1)</f>
        <v/>
      </c>
      <c r="AN34" s="632"/>
      <c r="AO34" s="633"/>
      <c r="AP34" s="633"/>
      <c r="AQ34" s="633"/>
      <c r="AR34" s="633"/>
      <c r="AS34" s="633"/>
      <c r="AT34" s="633"/>
      <c r="AU34" s="633"/>
      <c r="AV34" s="633"/>
      <c r="AW34" s="633"/>
      <c r="AX34" s="633"/>
      <c r="AY34" s="633"/>
      <c r="AZ34" s="633"/>
      <c r="BA34" s="633"/>
      <c r="BB34" s="633"/>
      <c r="BC34" s="633"/>
      <c r="BD34" s="193"/>
      <c r="BE34" s="632">
        <f>IF(BG34="","",MAX(C34:D43,U34:V43,AM34:AN43)+1)</f>
        <v>6</v>
      </c>
      <c r="BF34" s="632"/>
      <c r="BG34" s="633" t="str">
        <f>IF('各会計、関係団体の財政状況及び健全化判断比率'!B32="","",'各会計、関係団体の財政状況及び健全化判断比率'!B32)</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岩手県市町村総合事務組合（一般会計）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介護保険特別会計（保険事業勘定）</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7</v>
      </c>
      <c r="BF35" s="632"/>
      <c r="BG35" s="633" t="str">
        <f>IF('各会計、関係団体の財政状況及び健全化判断比率'!B33="","",'各会計、関係団体の財政状況及び健全化判断比率'!B33)</f>
        <v>下水道事業特別会計</v>
      </c>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岩手県市町村総合事務組合（特別会計）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介護保険特別会計（介護サービス事業勘定）</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10</v>
      </c>
      <c r="BX36" s="632"/>
      <c r="BY36" s="633" t="str">
        <f>IF('各会計、関係団体の財政状況及び健全化判断比率'!B70="","",'各会計、関係団体の財政状況及び健全化判断比率'!B70)</f>
        <v>気仙広域連合（一般会計）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11</v>
      </c>
      <c r="BX37" s="632"/>
      <c r="BY37" s="633" t="str">
        <f>IF('各会計、関係団体の財政状況及び健全化判断比率'!B71="","",'各会計、関係団体の財政状況及び健全化判断比率'!B71)</f>
        <v>気仙広域連合（特別会計）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12</v>
      </c>
      <c r="BX38" s="632"/>
      <c r="BY38" s="633" t="str">
        <f>IF('各会計、関係団体の財政状況及び健全化判断比率'!B72="","",'各会計、関係団体の財政状況及び健全化判断比率'!B72)</f>
        <v>大船渡地区消防組合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13</v>
      </c>
      <c r="BX39" s="632"/>
      <c r="BY39" s="633" t="str">
        <f>IF('各会計、関係団体の財政状況及び健全化判断比率'!B73="","",'各会計、関係団体の財政状況及び健全化判断比率'!B73)</f>
        <v>大船渡地区環境衛生組合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14</v>
      </c>
      <c r="BX40" s="632"/>
      <c r="BY40" s="633" t="str">
        <f>IF('各会計、関係団体の財政状況及び健全化判断比率'!B74="","",'各会計、関係団体の財政状況及び健全化判断比率'!B74)</f>
        <v>岩手沿岸南部広域環境組合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15</v>
      </c>
      <c r="BX41" s="632"/>
      <c r="BY41" s="633" t="str">
        <f>IF('各会計、関係団体の財政状況及び健全化判断比率'!B75="","",'各会計、関係団体の財政状況及び健全化判断比率'!B75)</f>
        <v>岩手県後期高齢者医療広域連合（一般会計）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16</v>
      </c>
      <c r="BX42" s="632"/>
      <c r="BY42" s="633" t="str">
        <f>IF('各会計、関係団体の財政状況及び健全化判断比率'!B76="","",'各会計、関係団体の財政状況及び健全化判断比率'!B76)</f>
        <v>岩手県後期高齢者医療広域連合（特別会計）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yiPJcAmWfSbBtdV5aDIQs9xz0hYSOgionOz27XiEkp3o82zGmfwgl3CFnZgShkt0sNyTrbtKeidxh+j1GfF1VA==" saltValue="gFZZV3rUoHr0CECA9Qm3x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c r="A34" s="22"/>
      <c r="B34" s="31"/>
      <c r="C34" s="1224" t="s">
        <v>550</v>
      </c>
      <c r="D34" s="1224"/>
      <c r="E34" s="1225"/>
      <c r="F34" s="32">
        <v>3.94</v>
      </c>
      <c r="G34" s="33">
        <v>5.98</v>
      </c>
      <c r="H34" s="33">
        <v>3.62</v>
      </c>
      <c r="I34" s="33">
        <v>6.57</v>
      </c>
      <c r="J34" s="34">
        <v>8.0399999999999991</v>
      </c>
      <c r="K34" s="22"/>
      <c r="L34" s="22"/>
      <c r="M34" s="22"/>
      <c r="N34" s="22"/>
      <c r="O34" s="22"/>
      <c r="P34" s="22"/>
    </row>
    <row r="35" spans="1:16" ht="39" customHeight="1">
      <c r="A35" s="22"/>
      <c r="B35" s="35"/>
      <c r="C35" s="1218" t="s">
        <v>551</v>
      </c>
      <c r="D35" s="1219"/>
      <c r="E35" s="1220"/>
      <c r="F35" s="36">
        <v>1.22</v>
      </c>
      <c r="G35" s="37">
        <v>1.84</v>
      </c>
      <c r="H35" s="37">
        <v>2.4500000000000002</v>
      </c>
      <c r="I35" s="37">
        <v>1.91</v>
      </c>
      <c r="J35" s="38">
        <v>2.27</v>
      </c>
      <c r="K35" s="22"/>
      <c r="L35" s="22"/>
      <c r="M35" s="22"/>
      <c r="N35" s="22"/>
      <c r="O35" s="22"/>
      <c r="P35" s="22"/>
    </row>
    <row r="36" spans="1:16" ht="39" customHeight="1">
      <c r="A36" s="22"/>
      <c r="B36" s="35"/>
      <c r="C36" s="1218" t="s">
        <v>552</v>
      </c>
      <c r="D36" s="1219"/>
      <c r="E36" s="1220"/>
      <c r="F36" s="36">
        <v>0.09</v>
      </c>
      <c r="G36" s="37">
        <v>0.3</v>
      </c>
      <c r="H36" s="37">
        <v>0.05</v>
      </c>
      <c r="I36" s="37">
        <v>0.53</v>
      </c>
      <c r="J36" s="38">
        <v>0.45</v>
      </c>
      <c r="K36" s="22"/>
      <c r="L36" s="22"/>
      <c r="M36" s="22"/>
      <c r="N36" s="22"/>
      <c r="O36" s="22"/>
      <c r="P36" s="22"/>
    </row>
    <row r="37" spans="1:16" ht="39" customHeight="1">
      <c r="A37" s="22"/>
      <c r="B37" s="35"/>
      <c r="C37" s="1218" t="s">
        <v>553</v>
      </c>
      <c r="D37" s="1219"/>
      <c r="E37" s="1220"/>
      <c r="F37" s="36">
        <v>0.02</v>
      </c>
      <c r="G37" s="37">
        <v>0.02</v>
      </c>
      <c r="H37" s="37">
        <v>0.12</v>
      </c>
      <c r="I37" s="37">
        <v>0.08</v>
      </c>
      <c r="J37" s="38">
        <v>0.05</v>
      </c>
      <c r="K37" s="22"/>
      <c r="L37" s="22"/>
      <c r="M37" s="22"/>
      <c r="N37" s="22"/>
      <c r="O37" s="22"/>
      <c r="P37" s="22"/>
    </row>
    <row r="38" spans="1:16" ht="39" customHeight="1">
      <c r="A38" s="22"/>
      <c r="B38" s="35"/>
      <c r="C38" s="1218" t="s">
        <v>554</v>
      </c>
      <c r="D38" s="1219"/>
      <c r="E38" s="1220"/>
      <c r="F38" s="36">
        <v>0.01</v>
      </c>
      <c r="G38" s="37">
        <v>0.02</v>
      </c>
      <c r="H38" s="37">
        <v>0.04</v>
      </c>
      <c r="I38" s="37">
        <v>0.05</v>
      </c>
      <c r="J38" s="38">
        <v>0.04</v>
      </c>
      <c r="K38" s="22"/>
      <c r="L38" s="22"/>
      <c r="M38" s="22"/>
      <c r="N38" s="22"/>
      <c r="O38" s="22"/>
      <c r="P38" s="22"/>
    </row>
    <row r="39" spans="1:16" ht="39" customHeight="1">
      <c r="A39" s="22"/>
      <c r="B39" s="35"/>
      <c r="C39" s="1218" t="s">
        <v>555</v>
      </c>
      <c r="D39" s="1219"/>
      <c r="E39" s="1220"/>
      <c r="F39" s="36">
        <v>0</v>
      </c>
      <c r="G39" s="37">
        <v>0</v>
      </c>
      <c r="H39" s="37">
        <v>0</v>
      </c>
      <c r="I39" s="37">
        <v>0</v>
      </c>
      <c r="J39" s="38">
        <v>0</v>
      </c>
      <c r="K39" s="22"/>
      <c r="L39" s="22"/>
      <c r="M39" s="22"/>
      <c r="N39" s="22"/>
      <c r="O39" s="22"/>
      <c r="P39" s="22"/>
    </row>
    <row r="40" spans="1:16" ht="39" customHeight="1">
      <c r="A40" s="22"/>
      <c r="B40" s="35"/>
      <c r="C40" s="1218" t="s">
        <v>556</v>
      </c>
      <c r="D40" s="1219"/>
      <c r="E40" s="1220"/>
      <c r="F40" s="36">
        <v>0.17</v>
      </c>
      <c r="G40" s="37">
        <v>0.03</v>
      </c>
      <c r="H40" s="37">
        <v>0</v>
      </c>
      <c r="I40" s="37">
        <v>0</v>
      </c>
      <c r="J40" s="38">
        <v>0</v>
      </c>
      <c r="K40" s="22"/>
      <c r="L40" s="22"/>
      <c r="M40" s="22"/>
      <c r="N40" s="22"/>
      <c r="O40" s="22"/>
      <c r="P40" s="22"/>
    </row>
    <row r="41" spans="1:16" ht="39" customHeight="1">
      <c r="A41" s="22"/>
      <c r="B41" s="35"/>
      <c r="C41" s="1218"/>
      <c r="D41" s="1219"/>
      <c r="E41" s="1220"/>
      <c r="F41" s="36"/>
      <c r="G41" s="37"/>
      <c r="H41" s="37"/>
      <c r="I41" s="37"/>
      <c r="J41" s="38"/>
      <c r="K41" s="22"/>
      <c r="L41" s="22"/>
      <c r="M41" s="22"/>
      <c r="N41" s="22"/>
      <c r="O41" s="22"/>
      <c r="P41" s="22"/>
    </row>
    <row r="42" spans="1:16" ht="39" customHeight="1">
      <c r="A42" s="22"/>
      <c r="B42" s="39"/>
      <c r="C42" s="1218" t="s">
        <v>557</v>
      </c>
      <c r="D42" s="1219"/>
      <c r="E42" s="1220"/>
      <c r="F42" s="36" t="s">
        <v>502</v>
      </c>
      <c r="G42" s="37" t="s">
        <v>502</v>
      </c>
      <c r="H42" s="37" t="s">
        <v>502</v>
      </c>
      <c r="I42" s="37" t="s">
        <v>502</v>
      </c>
      <c r="J42" s="38" t="s">
        <v>502</v>
      </c>
      <c r="K42" s="22"/>
      <c r="L42" s="22"/>
      <c r="M42" s="22"/>
      <c r="N42" s="22"/>
      <c r="O42" s="22"/>
      <c r="P42" s="22"/>
    </row>
    <row r="43" spans="1:16" ht="39" customHeight="1" thickBot="1">
      <c r="A43" s="22"/>
      <c r="B43" s="40"/>
      <c r="C43" s="1221" t="s">
        <v>558</v>
      </c>
      <c r="D43" s="1222"/>
      <c r="E43" s="1223"/>
      <c r="F43" s="41" t="s">
        <v>502</v>
      </c>
      <c r="G43" s="42" t="s">
        <v>502</v>
      </c>
      <c r="H43" s="42" t="s">
        <v>502</v>
      </c>
      <c r="I43" s="42" t="s">
        <v>502</v>
      </c>
      <c r="J43" s="43" t="s">
        <v>502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5Xifi5UFKKm1dsa1sGBFCRCNGldr7kFzsXknQhw4ZcrtHlUcLMuuYsP6HjjxHEYJ8g2LL3WJg+qdM17sw2yJQ==" saltValue="iLgicVzkJoiDV4mJLMga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c r="A45" s="48"/>
      <c r="B45" s="1234" t="s">
        <v>11</v>
      </c>
      <c r="C45" s="1235"/>
      <c r="D45" s="58"/>
      <c r="E45" s="1240" t="s">
        <v>12</v>
      </c>
      <c r="F45" s="1240"/>
      <c r="G45" s="1240"/>
      <c r="H45" s="1240"/>
      <c r="I45" s="1240"/>
      <c r="J45" s="1241"/>
      <c r="K45" s="59">
        <v>589</v>
      </c>
      <c r="L45" s="60">
        <v>543</v>
      </c>
      <c r="M45" s="60">
        <v>565</v>
      </c>
      <c r="N45" s="60">
        <v>530</v>
      </c>
      <c r="O45" s="61">
        <v>584</v>
      </c>
      <c r="P45" s="48"/>
      <c r="Q45" s="48"/>
      <c r="R45" s="48"/>
      <c r="S45" s="48"/>
      <c r="T45" s="48"/>
      <c r="U45" s="48"/>
    </row>
    <row r="46" spans="1:21" ht="30.75" customHeight="1">
      <c r="A46" s="48"/>
      <c r="B46" s="1236"/>
      <c r="C46" s="1237"/>
      <c r="D46" s="62"/>
      <c r="E46" s="1228" t="s">
        <v>13</v>
      </c>
      <c r="F46" s="1228"/>
      <c r="G46" s="1228"/>
      <c r="H46" s="1228"/>
      <c r="I46" s="1228"/>
      <c r="J46" s="1229"/>
      <c r="K46" s="63" t="s">
        <v>502</v>
      </c>
      <c r="L46" s="64" t="s">
        <v>502</v>
      </c>
      <c r="M46" s="64" t="s">
        <v>502</v>
      </c>
      <c r="N46" s="64" t="s">
        <v>502</v>
      </c>
      <c r="O46" s="65" t="s">
        <v>502</v>
      </c>
      <c r="P46" s="48"/>
      <c r="Q46" s="48"/>
      <c r="R46" s="48"/>
      <c r="S46" s="48"/>
      <c r="T46" s="48"/>
      <c r="U46" s="48"/>
    </row>
    <row r="47" spans="1:21" ht="30.75" customHeight="1">
      <c r="A47" s="48"/>
      <c r="B47" s="1236"/>
      <c r="C47" s="1237"/>
      <c r="D47" s="62"/>
      <c r="E47" s="1228" t="s">
        <v>14</v>
      </c>
      <c r="F47" s="1228"/>
      <c r="G47" s="1228"/>
      <c r="H47" s="1228"/>
      <c r="I47" s="1228"/>
      <c r="J47" s="1229"/>
      <c r="K47" s="63" t="s">
        <v>502</v>
      </c>
      <c r="L47" s="64" t="s">
        <v>502</v>
      </c>
      <c r="M47" s="64" t="s">
        <v>502</v>
      </c>
      <c r="N47" s="64" t="s">
        <v>502</v>
      </c>
      <c r="O47" s="65" t="s">
        <v>502</v>
      </c>
      <c r="P47" s="48"/>
      <c r="Q47" s="48"/>
      <c r="R47" s="48"/>
      <c r="S47" s="48"/>
      <c r="T47" s="48"/>
      <c r="U47" s="48"/>
    </row>
    <row r="48" spans="1:21" ht="30.75" customHeight="1">
      <c r="A48" s="48"/>
      <c r="B48" s="1236"/>
      <c r="C48" s="1237"/>
      <c r="D48" s="62"/>
      <c r="E48" s="1228" t="s">
        <v>15</v>
      </c>
      <c r="F48" s="1228"/>
      <c r="G48" s="1228"/>
      <c r="H48" s="1228"/>
      <c r="I48" s="1228"/>
      <c r="J48" s="1229"/>
      <c r="K48" s="63">
        <v>151</v>
      </c>
      <c r="L48" s="64">
        <v>139</v>
      </c>
      <c r="M48" s="64">
        <v>124</v>
      </c>
      <c r="N48" s="64">
        <v>105</v>
      </c>
      <c r="O48" s="65">
        <v>100</v>
      </c>
      <c r="P48" s="48"/>
      <c r="Q48" s="48"/>
      <c r="R48" s="48"/>
      <c r="S48" s="48"/>
      <c r="T48" s="48"/>
      <c r="U48" s="48"/>
    </row>
    <row r="49" spans="1:21" ht="30.75" customHeight="1">
      <c r="A49" s="48"/>
      <c r="B49" s="1236"/>
      <c r="C49" s="1237"/>
      <c r="D49" s="62"/>
      <c r="E49" s="1228" t="s">
        <v>16</v>
      </c>
      <c r="F49" s="1228"/>
      <c r="G49" s="1228"/>
      <c r="H49" s="1228"/>
      <c r="I49" s="1228"/>
      <c r="J49" s="1229"/>
      <c r="K49" s="63">
        <v>11</v>
      </c>
      <c r="L49" s="64">
        <v>23</v>
      </c>
      <c r="M49" s="64">
        <v>23</v>
      </c>
      <c r="N49" s="64">
        <v>23</v>
      </c>
      <c r="O49" s="65">
        <v>23</v>
      </c>
      <c r="P49" s="48"/>
      <c r="Q49" s="48"/>
      <c r="R49" s="48"/>
      <c r="S49" s="48"/>
      <c r="T49" s="48"/>
      <c r="U49" s="48"/>
    </row>
    <row r="50" spans="1:21" ht="30.75" customHeight="1">
      <c r="A50" s="48"/>
      <c r="B50" s="1236"/>
      <c r="C50" s="1237"/>
      <c r="D50" s="62"/>
      <c r="E50" s="1228" t="s">
        <v>17</v>
      </c>
      <c r="F50" s="1228"/>
      <c r="G50" s="1228"/>
      <c r="H50" s="1228"/>
      <c r="I50" s="1228"/>
      <c r="J50" s="1229"/>
      <c r="K50" s="63">
        <v>1</v>
      </c>
      <c r="L50" s="64">
        <v>1</v>
      </c>
      <c r="M50" s="64">
        <v>1</v>
      </c>
      <c r="N50" s="64">
        <v>1</v>
      </c>
      <c r="O50" s="65">
        <v>1</v>
      </c>
      <c r="P50" s="48"/>
      <c r="Q50" s="48"/>
      <c r="R50" s="48"/>
      <c r="S50" s="48"/>
      <c r="T50" s="48"/>
      <c r="U50" s="48"/>
    </row>
    <row r="51" spans="1:21" ht="30.75" customHeight="1">
      <c r="A51" s="48"/>
      <c r="B51" s="1238"/>
      <c r="C51" s="1239"/>
      <c r="D51" s="66"/>
      <c r="E51" s="1228" t="s">
        <v>18</v>
      </c>
      <c r="F51" s="1228"/>
      <c r="G51" s="1228"/>
      <c r="H51" s="1228"/>
      <c r="I51" s="1228"/>
      <c r="J51" s="1229"/>
      <c r="K51" s="63" t="s">
        <v>502</v>
      </c>
      <c r="L51" s="64">
        <v>0</v>
      </c>
      <c r="M51" s="64">
        <v>0</v>
      </c>
      <c r="N51" s="64">
        <v>0</v>
      </c>
      <c r="O51" s="65" t="s">
        <v>502</v>
      </c>
      <c r="P51" s="48"/>
      <c r="Q51" s="48"/>
      <c r="R51" s="48"/>
      <c r="S51" s="48"/>
      <c r="T51" s="48"/>
      <c r="U51" s="48"/>
    </row>
    <row r="52" spans="1:21" ht="30.75" customHeight="1">
      <c r="A52" s="48"/>
      <c r="B52" s="1226" t="s">
        <v>19</v>
      </c>
      <c r="C52" s="1227"/>
      <c r="D52" s="66"/>
      <c r="E52" s="1228" t="s">
        <v>20</v>
      </c>
      <c r="F52" s="1228"/>
      <c r="G52" s="1228"/>
      <c r="H52" s="1228"/>
      <c r="I52" s="1228"/>
      <c r="J52" s="1229"/>
      <c r="K52" s="63">
        <v>569</v>
      </c>
      <c r="L52" s="64">
        <v>560</v>
      </c>
      <c r="M52" s="64">
        <v>533</v>
      </c>
      <c r="N52" s="64">
        <v>520</v>
      </c>
      <c r="O52" s="65">
        <v>552</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183</v>
      </c>
      <c r="L53" s="69">
        <v>146</v>
      </c>
      <c r="M53" s="69">
        <v>180</v>
      </c>
      <c r="N53" s="69">
        <v>139</v>
      </c>
      <c r="O53" s="70">
        <v>156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sMjbpwlwedfTUAz9DOl/g7xJ2guxxjc0bjSfRYEgB59KQLoxl1xXsmlxhLsK89Xru5aLY6Mc89PbrR/nqpKzg==" saltValue="Jkg/zCM++s4FNq5WFymUU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545</v>
      </c>
      <c r="J40" s="79" t="s">
        <v>546</v>
      </c>
      <c r="K40" s="79" t="s">
        <v>547</v>
      </c>
      <c r="L40" s="79" t="s">
        <v>548</v>
      </c>
      <c r="M40" s="80" t="s">
        <v>549</v>
      </c>
    </row>
    <row r="41" spans="2:13" ht="27.75" customHeight="1">
      <c r="B41" s="1242" t="s">
        <v>24</v>
      </c>
      <c r="C41" s="1243"/>
      <c r="D41" s="81"/>
      <c r="E41" s="1248" t="s">
        <v>25</v>
      </c>
      <c r="F41" s="1248"/>
      <c r="G41" s="1248"/>
      <c r="H41" s="1249"/>
      <c r="I41" s="82">
        <v>5183</v>
      </c>
      <c r="J41" s="83">
        <v>5896</v>
      </c>
      <c r="K41" s="83">
        <v>6170</v>
      </c>
      <c r="L41" s="83">
        <v>6331</v>
      </c>
      <c r="M41" s="84">
        <v>6687</v>
      </c>
    </row>
    <row r="42" spans="2:13" ht="27.75" customHeight="1">
      <c r="B42" s="1244"/>
      <c r="C42" s="1245"/>
      <c r="D42" s="85"/>
      <c r="E42" s="1250" t="s">
        <v>26</v>
      </c>
      <c r="F42" s="1250"/>
      <c r="G42" s="1250"/>
      <c r="H42" s="1251"/>
      <c r="I42" s="86">
        <v>1</v>
      </c>
      <c r="J42" s="87">
        <v>1</v>
      </c>
      <c r="K42" s="87">
        <v>1</v>
      </c>
      <c r="L42" s="87">
        <v>1</v>
      </c>
      <c r="M42" s="88">
        <v>1</v>
      </c>
    </row>
    <row r="43" spans="2:13" ht="27.75" customHeight="1">
      <c r="B43" s="1244"/>
      <c r="C43" s="1245"/>
      <c r="D43" s="85"/>
      <c r="E43" s="1250" t="s">
        <v>27</v>
      </c>
      <c r="F43" s="1250"/>
      <c r="G43" s="1250"/>
      <c r="H43" s="1251"/>
      <c r="I43" s="86">
        <v>1247</v>
      </c>
      <c r="J43" s="87">
        <v>1124</v>
      </c>
      <c r="K43" s="87">
        <v>1034</v>
      </c>
      <c r="L43" s="87">
        <v>963</v>
      </c>
      <c r="M43" s="88">
        <v>883</v>
      </c>
    </row>
    <row r="44" spans="2:13" ht="27.75" customHeight="1">
      <c r="B44" s="1244"/>
      <c r="C44" s="1245"/>
      <c r="D44" s="85"/>
      <c r="E44" s="1250" t="s">
        <v>28</v>
      </c>
      <c r="F44" s="1250"/>
      <c r="G44" s="1250"/>
      <c r="H44" s="1251"/>
      <c r="I44" s="86">
        <v>243</v>
      </c>
      <c r="J44" s="87">
        <v>223</v>
      </c>
      <c r="K44" s="87">
        <v>202</v>
      </c>
      <c r="L44" s="87">
        <v>182</v>
      </c>
      <c r="M44" s="88">
        <v>163</v>
      </c>
    </row>
    <row r="45" spans="2:13" ht="27.75" customHeight="1">
      <c r="B45" s="1244"/>
      <c r="C45" s="1245"/>
      <c r="D45" s="85"/>
      <c r="E45" s="1250" t="s">
        <v>29</v>
      </c>
      <c r="F45" s="1250"/>
      <c r="G45" s="1250"/>
      <c r="H45" s="1251"/>
      <c r="I45" s="86">
        <v>1037</v>
      </c>
      <c r="J45" s="87">
        <v>966</v>
      </c>
      <c r="K45" s="87">
        <v>947</v>
      </c>
      <c r="L45" s="87">
        <v>946</v>
      </c>
      <c r="M45" s="88">
        <v>847</v>
      </c>
    </row>
    <row r="46" spans="2:13" ht="27.75" customHeight="1">
      <c r="B46" s="1244"/>
      <c r="C46" s="1245"/>
      <c r="D46" s="89"/>
      <c r="E46" s="1250" t="s">
        <v>30</v>
      </c>
      <c r="F46" s="1250"/>
      <c r="G46" s="1250"/>
      <c r="H46" s="1251"/>
      <c r="I46" s="86" t="s">
        <v>502</v>
      </c>
      <c r="J46" s="87" t="s">
        <v>502</v>
      </c>
      <c r="K46" s="87" t="s">
        <v>502</v>
      </c>
      <c r="L46" s="87" t="s">
        <v>502</v>
      </c>
      <c r="M46" s="88" t="s">
        <v>502</v>
      </c>
    </row>
    <row r="47" spans="2:13" ht="27.75" customHeight="1">
      <c r="B47" s="1244"/>
      <c r="C47" s="1245"/>
      <c r="D47" s="90"/>
      <c r="E47" s="1252" t="s">
        <v>31</v>
      </c>
      <c r="F47" s="1253"/>
      <c r="G47" s="1253"/>
      <c r="H47" s="1254"/>
      <c r="I47" s="86" t="s">
        <v>502</v>
      </c>
      <c r="J47" s="87" t="s">
        <v>502</v>
      </c>
      <c r="K47" s="87" t="s">
        <v>502</v>
      </c>
      <c r="L47" s="87" t="s">
        <v>502</v>
      </c>
      <c r="M47" s="88" t="s">
        <v>502</v>
      </c>
    </row>
    <row r="48" spans="2:13" ht="27.75" customHeight="1">
      <c r="B48" s="1244"/>
      <c r="C48" s="1245"/>
      <c r="D48" s="85"/>
      <c r="E48" s="1250" t="s">
        <v>32</v>
      </c>
      <c r="F48" s="1250"/>
      <c r="G48" s="1250"/>
      <c r="H48" s="1251"/>
      <c r="I48" s="86" t="s">
        <v>502</v>
      </c>
      <c r="J48" s="87" t="s">
        <v>502</v>
      </c>
      <c r="K48" s="87" t="s">
        <v>502</v>
      </c>
      <c r="L48" s="87" t="s">
        <v>502</v>
      </c>
      <c r="M48" s="88" t="s">
        <v>502</v>
      </c>
    </row>
    <row r="49" spans="2:13" ht="27.75" customHeight="1">
      <c r="B49" s="1246"/>
      <c r="C49" s="1247"/>
      <c r="D49" s="85"/>
      <c r="E49" s="1250" t="s">
        <v>33</v>
      </c>
      <c r="F49" s="1250"/>
      <c r="G49" s="1250"/>
      <c r="H49" s="1251"/>
      <c r="I49" s="86" t="s">
        <v>502</v>
      </c>
      <c r="J49" s="87" t="s">
        <v>502</v>
      </c>
      <c r="K49" s="87" t="s">
        <v>502</v>
      </c>
      <c r="L49" s="87" t="s">
        <v>502</v>
      </c>
      <c r="M49" s="88" t="s">
        <v>502</v>
      </c>
    </row>
    <row r="50" spans="2:13" ht="27.75" customHeight="1">
      <c r="B50" s="1255" t="s">
        <v>34</v>
      </c>
      <c r="C50" s="1256"/>
      <c r="D50" s="91"/>
      <c r="E50" s="1250" t="s">
        <v>35</v>
      </c>
      <c r="F50" s="1250"/>
      <c r="G50" s="1250"/>
      <c r="H50" s="1251"/>
      <c r="I50" s="86">
        <v>3591</v>
      </c>
      <c r="J50" s="87">
        <v>3688</v>
      </c>
      <c r="K50" s="87">
        <v>4310</v>
      </c>
      <c r="L50" s="87">
        <v>4536</v>
      </c>
      <c r="M50" s="88">
        <v>4611</v>
      </c>
    </row>
    <row r="51" spans="2:13" ht="27.75" customHeight="1">
      <c r="B51" s="1244"/>
      <c r="C51" s="1245"/>
      <c r="D51" s="85"/>
      <c r="E51" s="1250" t="s">
        <v>36</v>
      </c>
      <c r="F51" s="1250"/>
      <c r="G51" s="1250"/>
      <c r="H51" s="1251"/>
      <c r="I51" s="86">
        <v>67</v>
      </c>
      <c r="J51" s="87">
        <v>44</v>
      </c>
      <c r="K51" s="87">
        <v>20</v>
      </c>
      <c r="L51" s="87">
        <v>119</v>
      </c>
      <c r="M51" s="88">
        <v>95</v>
      </c>
    </row>
    <row r="52" spans="2:13" ht="27.75" customHeight="1">
      <c r="B52" s="1246"/>
      <c r="C52" s="1247"/>
      <c r="D52" s="85"/>
      <c r="E52" s="1250" t="s">
        <v>37</v>
      </c>
      <c r="F52" s="1250"/>
      <c r="G52" s="1250"/>
      <c r="H52" s="1251"/>
      <c r="I52" s="86">
        <v>4958</v>
      </c>
      <c r="J52" s="87">
        <v>4697</v>
      </c>
      <c r="K52" s="87">
        <v>5245</v>
      </c>
      <c r="L52" s="87">
        <v>5903</v>
      </c>
      <c r="M52" s="88">
        <v>5720</v>
      </c>
    </row>
    <row r="53" spans="2:13" ht="27.75" customHeight="1" thickBot="1">
      <c r="B53" s="1257" t="s">
        <v>21</v>
      </c>
      <c r="C53" s="1258"/>
      <c r="D53" s="92"/>
      <c r="E53" s="1259" t="s">
        <v>38</v>
      </c>
      <c r="F53" s="1259"/>
      <c r="G53" s="1259"/>
      <c r="H53" s="1260"/>
      <c r="I53" s="93">
        <v>-905</v>
      </c>
      <c r="J53" s="94">
        <v>-219</v>
      </c>
      <c r="K53" s="94">
        <v>-1222</v>
      </c>
      <c r="L53" s="94">
        <v>-2135</v>
      </c>
      <c r="M53" s="95">
        <v>-1845</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o0VQFEiO6hlfDNxYdHBzwBBwXBapR9XeJaIEx4tQWnpE4kA1FlfXuKEu0k02L9/EDNGaYn8BYBkFK+zVQr6C+Q==" saltValue="QDMUWV3RoENcH1kJEAuQ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election activeCell="F58" sqref="F58:H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547</v>
      </c>
      <c r="G54" s="104" t="s">
        <v>548</v>
      </c>
      <c r="H54" s="105" t="s">
        <v>549</v>
      </c>
    </row>
    <row r="55" spans="2:8" ht="52.5" customHeight="1">
      <c r="B55" s="106"/>
      <c r="C55" s="1269" t="s">
        <v>41</v>
      </c>
      <c r="D55" s="1269"/>
      <c r="E55" s="1270"/>
      <c r="F55" s="107">
        <v>2163</v>
      </c>
      <c r="G55" s="107">
        <v>2328</v>
      </c>
      <c r="H55" s="108">
        <v>2328</v>
      </c>
    </row>
    <row r="56" spans="2:8" ht="52.5" customHeight="1">
      <c r="B56" s="109"/>
      <c r="C56" s="1271" t="s">
        <v>42</v>
      </c>
      <c r="D56" s="1271"/>
      <c r="E56" s="1272"/>
      <c r="F56" s="110">
        <v>1231</v>
      </c>
      <c r="G56" s="110">
        <v>1231</v>
      </c>
      <c r="H56" s="111">
        <v>1232</v>
      </c>
    </row>
    <row r="57" spans="2:8" ht="53.25" customHeight="1">
      <c r="B57" s="109"/>
      <c r="C57" s="1273" t="s">
        <v>43</v>
      </c>
      <c r="D57" s="1273"/>
      <c r="E57" s="1274"/>
      <c r="F57" s="112">
        <v>578</v>
      </c>
      <c r="G57" s="112">
        <v>613</v>
      </c>
      <c r="H57" s="113">
        <v>678</v>
      </c>
    </row>
    <row r="58" spans="2:8" ht="45.75" customHeight="1">
      <c r="B58" s="114"/>
      <c r="C58" s="1261" t="s">
        <v>559</v>
      </c>
      <c r="D58" s="1262"/>
      <c r="E58" s="1263"/>
      <c r="F58" s="115">
        <v>169</v>
      </c>
      <c r="G58" s="115">
        <v>224</v>
      </c>
      <c r="H58" s="116">
        <v>221</v>
      </c>
    </row>
    <row r="59" spans="2:8" ht="45.75" customHeight="1">
      <c r="B59" s="114"/>
      <c r="C59" s="1261" t="s">
        <v>560</v>
      </c>
      <c r="D59" s="1262"/>
      <c r="E59" s="1263"/>
      <c r="F59" s="115">
        <v>190</v>
      </c>
      <c r="G59" s="115">
        <v>190</v>
      </c>
      <c r="H59" s="116">
        <v>190</v>
      </c>
    </row>
    <row r="60" spans="2:8" ht="45.75" customHeight="1">
      <c r="B60" s="114"/>
      <c r="C60" s="1261" t="s">
        <v>561</v>
      </c>
      <c r="D60" s="1262"/>
      <c r="E60" s="1263"/>
      <c r="F60" s="115">
        <v>35</v>
      </c>
      <c r="G60" s="115">
        <v>43</v>
      </c>
      <c r="H60" s="116">
        <v>99</v>
      </c>
    </row>
    <row r="61" spans="2:8" ht="45.75" customHeight="1">
      <c r="B61" s="114"/>
      <c r="C61" s="1261" t="s">
        <v>562</v>
      </c>
      <c r="D61" s="1262"/>
      <c r="E61" s="1263"/>
      <c r="F61" s="115">
        <v>50</v>
      </c>
      <c r="G61" s="115">
        <v>50</v>
      </c>
      <c r="H61" s="116">
        <v>50</v>
      </c>
    </row>
    <row r="62" spans="2:8" ht="45.75" customHeight="1" thickBot="1">
      <c r="B62" s="117"/>
      <c r="C62" s="1264" t="s">
        <v>563</v>
      </c>
      <c r="D62" s="1265"/>
      <c r="E62" s="1266"/>
      <c r="F62" s="118">
        <v>35</v>
      </c>
      <c r="G62" s="118">
        <v>35</v>
      </c>
      <c r="H62" s="119">
        <v>35</v>
      </c>
    </row>
    <row r="63" spans="2:8" ht="52.5" customHeight="1" thickBot="1">
      <c r="B63" s="120"/>
      <c r="C63" s="1267" t="s">
        <v>44</v>
      </c>
      <c r="D63" s="1267"/>
      <c r="E63" s="1268"/>
      <c r="F63" s="121">
        <v>3972</v>
      </c>
      <c r="G63" s="121">
        <v>4172</v>
      </c>
      <c r="H63" s="122">
        <v>4237</v>
      </c>
    </row>
    <row r="64" spans="2:8" ht="15" customHeight="1"/>
    <row r="65" ht="0" hidden="1" customHeight="1"/>
    <row r="66" ht="0" hidden="1" customHeight="1"/>
  </sheetData>
  <sheetProtection algorithmName="SHA-512" hashValue="SlBKpCX5dM2uDxTM03uTIqFkqBMOYI1x6tH0OXOuqVqHbo5T242wtQKdZ39Bu4dj5Z7ZcfCD/vtn/y+1krUlYA==" saltValue="qp6YIgyVjzjKZhhI6Zm1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575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576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8" t="s">
        <v>577</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578</v>
      </c>
    </row>
    <row r="50" spans="1:109">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545</v>
      </c>
      <c r="BQ50" s="1280"/>
      <c r="BR50" s="1280"/>
      <c r="BS50" s="1280"/>
      <c r="BT50" s="1280"/>
      <c r="BU50" s="1280"/>
      <c r="BV50" s="1280"/>
      <c r="BW50" s="1280"/>
      <c r="BX50" s="1280" t="s">
        <v>546</v>
      </c>
      <c r="BY50" s="1280"/>
      <c r="BZ50" s="1280"/>
      <c r="CA50" s="1280"/>
      <c r="CB50" s="1280"/>
      <c r="CC50" s="1280"/>
      <c r="CD50" s="1280"/>
      <c r="CE50" s="1280"/>
      <c r="CF50" s="1280" t="s">
        <v>547</v>
      </c>
      <c r="CG50" s="1280"/>
      <c r="CH50" s="1280"/>
      <c r="CI50" s="1280"/>
      <c r="CJ50" s="1280"/>
      <c r="CK50" s="1280"/>
      <c r="CL50" s="1280"/>
      <c r="CM50" s="1280"/>
      <c r="CN50" s="1280" t="s">
        <v>548</v>
      </c>
      <c r="CO50" s="1280"/>
      <c r="CP50" s="1280"/>
      <c r="CQ50" s="1280"/>
      <c r="CR50" s="1280"/>
      <c r="CS50" s="1280"/>
      <c r="CT50" s="1280"/>
      <c r="CU50" s="1280"/>
      <c r="CV50" s="1280" t="s">
        <v>549</v>
      </c>
      <c r="CW50" s="1280"/>
      <c r="CX50" s="1280"/>
      <c r="CY50" s="1280"/>
      <c r="CZ50" s="1280"/>
      <c r="DA50" s="1280"/>
      <c r="DB50" s="1280"/>
      <c r="DC50" s="1280"/>
    </row>
    <row r="51" spans="1:109" ht="13.5" customHeight="1">
      <c r="B51" s="374"/>
      <c r="G51" s="1283"/>
      <c r="H51" s="1283"/>
      <c r="I51" s="1297"/>
      <c r="J51" s="1297"/>
      <c r="K51" s="1282"/>
      <c r="L51" s="1282"/>
      <c r="M51" s="1282"/>
      <c r="N51" s="1282"/>
      <c r="AM51" s="383"/>
      <c r="AN51" s="1278" t="s">
        <v>579</v>
      </c>
      <c r="AO51" s="1278"/>
      <c r="AP51" s="1278"/>
      <c r="AQ51" s="1278"/>
      <c r="AR51" s="1278"/>
      <c r="AS51" s="1278"/>
      <c r="AT51" s="1278"/>
      <c r="AU51" s="1278"/>
      <c r="AV51" s="1278"/>
      <c r="AW51" s="1278"/>
      <c r="AX51" s="1278"/>
      <c r="AY51" s="1278"/>
      <c r="AZ51" s="1278"/>
      <c r="BA51" s="1278"/>
      <c r="BB51" s="1278" t="s">
        <v>580</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87"/>
      <c r="CG51" s="1275"/>
      <c r="CH51" s="1275"/>
      <c r="CI51" s="1275"/>
      <c r="CJ51" s="1275"/>
      <c r="CK51" s="1275"/>
      <c r="CL51" s="1275"/>
      <c r="CM51" s="1275"/>
      <c r="CN51" s="1275"/>
      <c r="CO51" s="1275"/>
      <c r="CP51" s="1275"/>
      <c r="CQ51" s="1275"/>
      <c r="CR51" s="1275"/>
      <c r="CS51" s="1275"/>
      <c r="CT51" s="1275"/>
      <c r="CU51" s="1275"/>
      <c r="CV51" s="1287"/>
      <c r="CW51" s="1275"/>
      <c r="CX51" s="1275"/>
      <c r="CY51" s="1275"/>
      <c r="CZ51" s="1275"/>
      <c r="DA51" s="1275"/>
      <c r="DB51" s="1275"/>
      <c r="DC51" s="1275"/>
    </row>
    <row r="52" spans="1:109">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581</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87"/>
      <c r="CG53" s="1275"/>
      <c r="CH53" s="1275"/>
      <c r="CI53" s="1275"/>
      <c r="CJ53" s="1275"/>
      <c r="CK53" s="1275"/>
      <c r="CL53" s="1275"/>
      <c r="CM53" s="1275"/>
      <c r="CN53" s="1275">
        <v>55.7</v>
      </c>
      <c r="CO53" s="1275"/>
      <c r="CP53" s="1275"/>
      <c r="CQ53" s="1275"/>
      <c r="CR53" s="1275"/>
      <c r="CS53" s="1275"/>
      <c r="CT53" s="1275"/>
      <c r="CU53" s="1275"/>
      <c r="CV53" s="1287"/>
      <c r="CW53" s="1275"/>
      <c r="CX53" s="1275"/>
      <c r="CY53" s="1275"/>
      <c r="CZ53" s="1275"/>
      <c r="DA53" s="1275"/>
      <c r="DB53" s="1275"/>
      <c r="DC53" s="1275"/>
    </row>
    <row r="54" spans="1:109">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c r="A55" s="382"/>
      <c r="B55" s="374"/>
      <c r="G55" s="1281"/>
      <c r="H55" s="1281"/>
      <c r="I55" s="1281"/>
      <c r="J55" s="1281"/>
      <c r="K55" s="1282"/>
      <c r="L55" s="1282"/>
      <c r="M55" s="1282"/>
      <c r="N55" s="1282"/>
      <c r="AN55" s="1280" t="s">
        <v>582</v>
      </c>
      <c r="AO55" s="1280"/>
      <c r="AP55" s="1280"/>
      <c r="AQ55" s="1280"/>
      <c r="AR55" s="1280"/>
      <c r="AS55" s="1280"/>
      <c r="AT55" s="1280"/>
      <c r="AU55" s="1280"/>
      <c r="AV55" s="1280"/>
      <c r="AW55" s="1280"/>
      <c r="AX55" s="1280"/>
      <c r="AY55" s="1280"/>
      <c r="AZ55" s="1280"/>
      <c r="BA55" s="1280"/>
      <c r="BB55" s="1278" t="s">
        <v>580</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87"/>
      <c r="CG55" s="1275"/>
      <c r="CH55" s="1275"/>
      <c r="CI55" s="1275"/>
      <c r="CJ55" s="1275"/>
      <c r="CK55" s="1275"/>
      <c r="CL55" s="1275"/>
      <c r="CM55" s="1275"/>
      <c r="CN55" s="1275">
        <v>0</v>
      </c>
      <c r="CO55" s="1275"/>
      <c r="CP55" s="1275"/>
      <c r="CQ55" s="1275"/>
      <c r="CR55" s="1275"/>
      <c r="CS55" s="1275"/>
      <c r="CT55" s="1275"/>
      <c r="CU55" s="1275"/>
      <c r="CV55" s="1287"/>
      <c r="CW55" s="1275"/>
      <c r="CX55" s="1275"/>
      <c r="CY55" s="1275"/>
      <c r="CZ55" s="1275"/>
      <c r="DA55" s="1275"/>
      <c r="DB55" s="1275"/>
      <c r="DC55" s="1275"/>
    </row>
    <row r="56" spans="1:109">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581</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87"/>
      <c r="CG57" s="1275"/>
      <c r="CH57" s="1275"/>
      <c r="CI57" s="1275"/>
      <c r="CJ57" s="1275"/>
      <c r="CK57" s="1275"/>
      <c r="CL57" s="1275"/>
      <c r="CM57" s="1275"/>
      <c r="CN57" s="1275">
        <v>58.6</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583</v>
      </c>
    </row>
    <row r="64" spans="1:109">
      <c r="B64" s="374"/>
      <c r="G64" s="381"/>
      <c r="I64" s="394"/>
      <c r="J64" s="394"/>
      <c r="K64" s="394"/>
      <c r="L64" s="394"/>
      <c r="M64" s="394"/>
      <c r="N64" s="395"/>
      <c r="AM64" s="381"/>
      <c r="AN64" s="381" t="s">
        <v>576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8" t="s">
        <v>584</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578</v>
      </c>
    </row>
    <row r="72" spans="2:107">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545</v>
      </c>
      <c r="BQ72" s="1280"/>
      <c r="BR72" s="1280"/>
      <c r="BS72" s="1280"/>
      <c r="BT72" s="1280"/>
      <c r="BU72" s="1280"/>
      <c r="BV72" s="1280"/>
      <c r="BW72" s="1280"/>
      <c r="BX72" s="1280" t="s">
        <v>546</v>
      </c>
      <c r="BY72" s="1280"/>
      <c r="BZ72" s="1280"/>
      <c r="CA72" s="1280"/>
      <c r="CB72" s="1280"/>
      <c r="CC72" s="1280"/>
      <c r="CD72" s="1280"/>
      <c r="CE72" s="1280"/>
      <c r="CF72" s="1280" t="s">
        <v>547</v>
      </c>
      <c r="CG72" s="1280"/>
      <c r="CH72" s="1280"/>
      <c r="CI72" s="1280"/>
      <c r="CJ72" s="1280"/>
      <c r="CK72" s="1280"/>
      <c r="CL72" s="1280"/>
      <c r="CM72" s="1280"/>
      <c r="CN72" s="1280" t="s">
        <v>548</v>
      </c>
      <c r="CO72" s="1280"/>
      <c r="CP72" s="1280"/>
      <c r="CQ72" s="1280"/>
      <c r="CR72" s="1280"/>
      <c r="CS72" s="1280"/>
      <c r="CT72" s="1280"/>
      <c r="CU72" s="1280"/>
      <c r="CV72" s="1280" t="s">
        <v>549</v>
      </c>
      <c r="CW72" s="1280"/>
      <c r="CX72" s="1280"/>
      <c r="CY72" s="1280"/>
      <c r="CZ72" s="1280"/>
      <c r="DA72" s="1280"/>
      <c r="DB72" s="1280"/>
      <c r="DC72" s="1280"/>
    </row>
    <row r="73" spans="2:107">
      <c r="B73" s="374"/>
      <c r="G73" s="1283"/>
      <c r="H73" s="1283"/>
      <c r="I73" s="1283"/>
      <c r="J73" s="1283"/>
      <c r="K73" s="1279"/>
      <c r="L73" s="1279"/>
      <c r="M73" s="1279"/>
      <c r="N73" s="1279"/>
      <c r="AM73" s="383"/>
      <c r="AN73" s="1278" t="s">
        <v>579</v>
      </c>
      <c r="AO73" s="1278"/>
      <c r="AP73" s="1278"/>
      <c r="AQ73" s="1278"/>
      <c r="AR73" s="1278"/>
      <c r="AS73" s="1278"/>
      <c r="AT73" s="1278"/>
      <c r="AU73" s="1278"/>
      <c r="AV73" s="1278"/>
      <c r="AW73" s="1278"/>
      <c r="AX73" s="1278"/>
      <c r="AY73" s="1278"/>
      <c r="AZ73" s="1278"/>
      <c r="BA73" s="1278"/>
      <c r="BB73" s="1278" t="s">
        <v>580</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585</v>
      </c>
      <c r="BC75" s="1278"/>
      <c r="BD75" s="1278"/>
      <c r="BE75" s="1278"/>
      <c r="BF75" s="1278"/>
      <c r="BG75" s="1278"/>
      <c r="BH75" s="1278"/>
      <c r="BI75" s="1278"/>
      <c r="BJ75" s="1278"/>
      <c r="BK75" s="1278"/>
      <c r="BL75" s="1278"/>
      <c r="BM75" s="1278"/>
      <c r="BN75" s="1278"/>
      <c r="BO75" s="1278"/>
      <c r="BP75" s="1275">
        <v>6.9</v>
      </c>
      <c r="BQ75" s="1275"/>
      <c r="BR75" s="1275"/>
      <c r="BS75" s="1275"/>
      <c r="BT75" s="1275"/>
      <c r="BU75" s="1275"/>
      <c r="BV75" s="1275"/>
      <c r="BW75" s="1275"/>
      <c r="BX75" s="1275">
        <v>6.2</v>
      </c>
      <c r="BY75" s="1275"/>
      <c r="BZ75" s="1275"/>
      <c r="CA75" s="1275"/>
      <c r="CB75" s="1275"/>
      <c r="CC75" s="1275"/>
      <c r="CD75" s="1275"/>
      <c r="CE75" s="1275"/>
      <c r="CF75" s="1275">
        <v>6.4</v>
      </c>
      <c r="CG75" s="1275"/>
      <c r="CH75" s="1275"/>
      <c r="CI75" s="1275"/>
      <c r="CJ75" s="1275"/>
      <c r="CK75" s="1275"/>
      <c r="CL75" s="1275"/>
      <c r="CM75" s="1275"/>
      <c r="CN75" s="1275">
        <v>5.9</v>
      </c>
      <c r="CO75" s="1275"/>
      <c r="CP75" s="1275"/>
      <c r="CQ75" s="1275"/>
      <c r="CR75" s="1275"/>
      <c r="CS75" s="1275"/>
      <c r="CT75" s="1275"/>
      <c r="CU75" s="1275"/>
      <c r="CV75" s="1275">
        <v>6.1</v>
      </c>
      <c r="CW75" s="1275"/>
      <c r="CX75" s="1275"/>
      <c r="CY75" s="1275"/>
      <c r="CZ75" s="1275"/>
      <c r="DA75" s="1275"/>
      <c r="DB75" s="1275"/>
      <c r="DC75" s="1275"/>
    </row>
    <row r="76" spans="2:107">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c r="B77" s="374"/>
      <c r="G77" s="1281"/>
      <c r="H77" s="1281"/>
      <c r="I77" s="1281"/>
      <c r="J77" s="1281"/>
      <c r="K77" s="1279"/>
      <c r="L77" s="1279"/>
      <c r="M77" s="1279"/>
      <c r="N77" s="1279"/>
      <c r="AN77" s="1280" t="s">
        <v>582</v>
      </c>
      <c r="AO77" s="1280"/>
      <c r="AP77" s="1280"/>
      <c r="AQ77" s="1280"/>
      <c r="AR77" s="1280"/>
      <c r="AS77" s="1280"/>
      <c r="AT77" s="1280"/>
      <c r="AU77" s="1280"/>
      <c r="AV77" s="1280"/>
      <c r="AW77" s="1280"/>
      <c r="AX77" s="1280"/>
      <c r="AY77" s="1280"/>
      <c r="AZ77" s="1280"/>
      <c r="BA77" s="1280"/>
      <c r="BB77" s="1278" t="s">
        <v>580</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585</v>
      </c>
      <c r="BC79" s="1278"/>
      <c r="BD79" s="1278"/>
      <c r="BE79" s="1278"/>
      <c r="BF79" s="1278"/>
      <c r="BG79" s="1278"/>
      <c r="BH79" s="1278"/>
      <c r="BI79" s="1278"/>
      <c r="BJ79" s="1278"/>
      <c r="BK79" s="1278"/>
      <c r="BL79" s="1278"/>
      <c r="BM79" s="1278"/>
      <c r="BN79" s="1278"/>
      <c r="BO79" s="1278"/>
      <c r="BP79" s="1275">
        <v>9.8000000000000007</v>
      </c>
      <c r="BQ79" s="1275"/>
      <c r="BR79" s="1275"/>
      <c r="BS79" s="1275"/>
      <c r="BT79" s="1275"/>
      <c r="BU79" s="1275"/>
      <c r="BV79" s="1275"/>
      <c r="BW79" s="1275"/>
      <c r="BX79" s="1275">
        <v>9.1</v>
      </c>
      <c r="BY79" s="1275"/>
      <c r="BZ79" s="1275"/>
      <c r="CA79" s="1275"/>
      <c r="CB79" s="1275"/>
      <c r="CC79" s="1275"/>
      <c r="CD79" s="1275"/>
      <c r="CE79" s="1275"/>
      <c r="CF79" s="1275">
        <v>8.6</v>
      </c>
      <c r="CG79" s="1275"/>
      <c r="CH79" s="1275"/>
      <c r="CI79" s="1275"/>
      <c r="CJ79" s="1275"/>
      <c r="CK79" s="1275"/>
      <c r="CL79" s="1275"/>
      <c r="CM79" s="1275"/>
      <c r="CN79" s="1275">
        <v>7.3</v>
      </c>
      <c r="CO79" s="1275"/>
      <c r="CP79" s="1275"/>
      <c r="CQ79" s="1275"/>
      <c r="CR79" s="1275"/>
      <c r="CS79" s="1275"/>
      <c r="CT79" s="1275"/>
      <c r="CU79" s="1275"/>
      <c r="CV79" s="1275">
        <v>7.2</v>
      </c>
      <c r="CW79" s="1275"/>
      <c r="CX79" s="1275"/>
      <c r="CY79" s="1275"/>
      <c r="CZ79" s="1275"/>
      <c r="DA79" s="1275"/>
      <c r="DB79" s="1275"/>
      <c r="DC79" s="1275"/>
    </row>
    <row r="80" spans="2:107">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0kvaF3ub/F0GZJXzng+p75ipSsKr1r039cKlyNZn2+vTKQRf/2rL9eXvcew/Vm82tfmzK5MJYOta9WrSUir+3w==" saltValue="E4cPlMavm606ES4S0cJ1H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W0X3c6uvJqK0+Ixnpam14guQVkP8dK4cUGoFS5WHrzghYs00OmcO/idzHGRtiyySBF/bwDG67yjrP0eR4hx20A==" saltValue="nivN5U8inXqgEStja3JtO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9liBpQ6hny4bG8q0b9SdpOVlixfoNtAX34EC2m9lDeoMb+tH0ACz+h8g5wF6cjydE4r9XxN2nitjaIkjaH/ZQ==" saltValue="Wx6Z7Ax1FVi52ftEsIAmd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542</v>
      </c>
      <c r="G2" s="136"/>
      <c r="H2" s="137"/>
    </row>
    <row r="3" spans="1:8">
      <c r="A3" s="133" t="s">
        <v>535</v>
      </c>
      <c r="B3" s="138"/>
      <c r="C3" s="139"/>
      <c r="D3" s="140">
        <v>318663</v>
      </c>
      <c r="E3" s="141"/>
      <c r="F3" s="142">
        <v>174587</v>
      </c>
      <c r="G3" s="143"/>
      <c r="H3" s="144"/>
    </row>
    <row r="4" spans="1:8">
      <c r="A4" s="145"/>
      <c r="B4" s="146"/>
      <c r="C4" s="147"/>
      <c r="D4" s="148">
        <v>225897</v>
      </c>
      <c r="E4" s="149"/>
      <c r="F4" s="150">
        <v>79695</v>
      </c>
      <c r="G4" s="151"/>
      <c r="H4" s="152"/>
    </row>
    <row r="5" spans="1:8">
      <c r="A5" s="133" t="s">
        <v>537</v>
      </c>
      <c r="B5" s="138"/>
      <c r="C5" s="139"/>
      <c r="D5" s="140">
        <v>345502</v>
      </c>
      <c r="E5" s="141"/>
      <c r="F5" s="142">
        <v>175675</v>
      </c>
      <c r="G5" s="143"/>
      <c r="H5" s="144"/>
    </row>
    <row r="6" spans="1:8">
      <c r="A6" s="145"/>
      <c r="B6" s="146"/>
      <c r="C6" s="147"/>
      <c r="D6" s="148">
        <v>282321</v>
      </c>
      <c r="E6" s="149"/>
      <c r="F6" s="150">
        <v>87698</v>
      </c>
      <c r="G6" s="151"/>
      <c r="H6" s="152"/>
    </row>
    <row r="7" spans="1:8">
      <c r="A7" s="133" t="s">
        <v>538</v>
      </c>
      <c r="B7" s="138"/>
      <c r="C7" s="139"/>
      <c r="D7" s="140">
        <v>163721</v>
      </c>
      <c r="E7" s="141"/>
      <c r="F7" s="142">
        <v>162193</v>
      </c>
      <c r="G7" s="143"/>
      <c r="H7" s="144"/>
    </row>
    <row r="8" spans="1:8">
      <c r="A8" s="145"/>
      <c r="B8" s="146"/>
      <c r="C8" s="147"/>
      <c r="D8" s="148">
        <v>128639</v>
      </c>
      <c r="E8" s="149"/>
      <c r="F8" s="150">
        <v>79985</v>
      </c>
      <c r="G8" s="151"/>
      <c r="H8" s="152"/>
    </row>
    <row r="9" spans="1:8">
      <c r="A9" s="133" t="s">
        <v>539</v>
      </c>
      <c r="B9" s="138"/>
      <c r="C9" s="139"/>
      <c r="D9" s="140">
        <v>134371</v>
      </c>
      <c r="E9" s="141"/>
      <c r="F9" s="142">
        <v>138651</v>
      </c>
      <c r="G9" s="143"/>
      <c r="H9" s="144"/>
    </row>
    <row r="10" spans="1:8">
      <c r="A10" s="145"/>
      <c r="B10" s="146"/>
      <c r="C10" s="147"/>
      <c r="D10" s="148">
        <v>92684</v>
      </c>
      <c r="E10" s="149"/>
      <c r="F10" s="150">
        <v>71211</v>
      </c>
      <c r="G10" s="151"/>
      <c r="H10" s="152"/>
    </row>
    <row r="11" spans="1:8">
      <c r="A11" s="133" t="s">
        <v>540</v>
      </c>
      <c r="B11" s="138"/>
      <c r="C11" s="139"/>
      <c r="D11" s="140">
        <v>166480</v>
      </c>
      <c r="E11" s="141"/>
      <c r="F11" s="142">
        <v>122882</v>
      </c>
      <c r="G11" s="143"/>
      <c r="H11" s="144"/>
    </row>
    <row r="12" spans="1:8">
      <c r="A12" s="145"/>
      <c r="B12" s="146"/>
      <c r="C12" s="153"/>
      <c r="D12" s="148">
        <v>138195</v>
      </c>
      <c r="E12" s="149"/>
      <c r="F12" s="150">
        <v>65785</v>
      </c>
      <c r="G12" s="151"/>
      <c r="H12" s="152"/>
    </row>
    <row r="13" spans="1:8">
      <c r="A13" s="133"/>
      <c r="B13" s="138"/>
      <c r="C13" s="154"/>
      <c r="D13" s="155">
        <v>225747</v>
      </c>
      <c r="E13" s="156"/>
      <c r="F13" s="157">
        <v>154798</v>
      </c>
      <c r="G13" s="158"/>
      <c r="H13" s="144"/>
    </row>
    <row r="14" spans="1:8">
      <c r="A14" s="145"/>
      <c r="B14" s="146"/>
      <c r="C14" s="147"/>
      <c r="D14" s="148">
        <v>173547</v>
      </c>
      <c r="E14" s="149"/>
      <c r="F14" s="150">
        <v>76875</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3.94</v>
      </c>
      <c r="C19" s="159">
        <f>ROUND(VALUE(SUBSTITUTE(実質収支比率等に係る経年分析!G$48,"▲","-")),2)</f>
        <v>5.99</v>
      </c>
      <c r="D19" s="159">
        <f>ROUND(VALUE(SUBSTITUTE(実質収支比率等に係る経年分析!H$48,"▲","-")),2)</f>
        <v>3.62</v>
      </c>
      <c r="E19" s="159">
        <f>ROUND(VALUE(SUBSTITUTE(実質収支比率等に係る経年分析!I$48,"▲","-")),2)</f>
        <v>6.58</v>
      </c>
      <c r="F19" s="159">
        <f>ROUND(VALUE(SUBSTITUTE(実質収支比率等に係る経年分析!J$48,"▲","-")),2)</f>
        <v>8.0500000000000007</v>
      </c>
    </row>
    <row r="20" spans="1:11">
      <c r="A20" s="159" t="s">
        <v>48</v>
      </c>
      <c r="B20" s="159">
        <f>ROUND(VALUE(SUBSTITUTE(実質収支比率等に係る経年分析!F$47,"▲","-")),2)</f>
        <v>46.1</v>
      </c>
      <c r="C20" s="159">
        <f>ROUND(VALUE(SUBSTITUTE(実質収支比率等に係る経年分析!G$47,"▲","-")),2)</f>
        <v>57.57</v>
      </c>
      <c r="D20" s="159">
        <f>ROUND(VALUE(SUBSTITUTE(実質収支比率等に係る経年分析!H$47,"▲","-")),2)</f>
        <v>68.42</v>
      </c>
      <c r="E20" s="159">
        <f>ROUND(VALUE(SUBSTITUTE(実質収支比率等に係る経年分析!I$47,"▲","-")),2)</f>
        <v>74.98</v>
      </c>
      <c r="F20" s="159">
        <f>ROUND(VALUE(SUBSTITUTE(実質収支比率等に係る経年分析!J$47,"▲","-")),2)</f>
        <v>75.92</v>
      </c>
    </row>
    <row r="21" spans="1:11">
      <c r="A21" s="159" t="s">
        <v>49</v>
      </c>
      <c r="B21" s="159">
        <f>IF(ISNUMBER(VALUE(SUBSTITUTE(実質収支比率等に係る経年分析!F$49,"▲","-"))),ROUND(VALUE(SUBSTITUTE(実質収支比率等に係る経年分析!F$49,"▲","-")),2),NA())</f>
        <v>15.38</v>
      </c>
      <c r="C21" s="159">
        <f>IF(ISNUMBER(VALUE(SUBSTITUTE(実質収支比率等に係る経年分析!G$49,"▲","-"))),ROUND(VALUE(SUBSTITUTE(実質収支比率等に係る経年分析!G$49,"▲","-")),2),NA())</f>
        <v>11.38</v>
      </c>
      <c r="D21" s="159">
        <f>IF(ISNUMBER(VALUE(SUBSTITUTE(実質収支比率等に係る経年分析!H$49,"▲","-"))),ROUND(VALUE(SUBSTITUTE(実質収支比率等に係る経年分析!H$49,"▲","-")),2),NA())</f>
        <v>9.6199999999999992</v>
      </c>
      <c r="E21" s="159">
        <f>IF(ISNUMBER(VALUE(SUBSTITUTE(実質収支比率等に係る経年分析!I$49,"▲","-"))),ROUND(VALUE(SUBSTITUTE(実質収支比率等に係る経年分析!I$49,"▲","-")),2),NA())</f>
        <v>8.4600000000000009</v>
      </c>
      <c r="F21" s="159">
        <f>IF(ISNUMBER(VALUE(SUBSTITUTE(実質収支比率等に係る経年分析!J$49,"▲","-"))),ROUND(VALUE(SUBSTITUTE(実質収支比率等に係る経年分析!J$49,"▲","-")),2),NA())</f>
        <v>1.4</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str">
        <f>IF(連結実質赤字比率に係る赤字・黒字の構成分析!C$40="",NA(),連結実質赤字比率に係る赤字・黒字の構成分析!C$40)</f>
        <v>簡易水道事業特別会計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0.17</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介護保険特別会計（介護サービス事業勘定）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0.02</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0.04</v>
      </c>
    </row>
    <row r="33" spans="1:16">
      <c r="A33" s="160" t="str">
        <f>IF(連結実質赤字比率に係る赤字・黒字の構成分析!C$37="",NA(),連結実質赤字比率に係る赤字・黒字の構成分析!C$37)</f>
        <v>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0.05</v>
      </c>
    </row>
    <row r="34" spans="1:16">
      <c r="A34" s="160" t="str">
        <f>IF(連結実質赤字比率に係る赤字・黒字の構成分析!C$36="",NA(),連結実質赤字比率に係る赤字・黒字の構成分析!C$36)</f>
        <v>介護保険特別会計（保険事業勘定）</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0.09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0.05</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0.53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0.45</v>
      </c>
    </row>
    <row r="35" spans="1:16">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1.22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1.84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2.4500000000000002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1.91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2.27</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3.94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5.98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3.62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6.57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8.0399999999999991</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569</v>
      </c>
      <c r="E42" s="161"/>
      <c r="F42" s="161"/>
      <c r="G42" s="161">
        <f>'実質公債費比率（分子）の構造'!L$52</f>
        <v>560</v>
      </c>
      <c r="H42" s="161"/>
      <c r="I42" s="161"/>
      <c r="J42" s="161">
        <f>'実質公債費比率（分子）の構造'!M$52</f>
        <v>533</v>
      </c>
      <c r="K42" s="161"/>
      <c r="L42" s="161"/>
      <c r="M42" s="161">
        <f>'実質公債費比率（分子）の構造'!N$52</f>
        <v>520</v>
      </c>
      <c r="N42" s="161"/>
      <c r="O42" s="161"/>
      <c r="P42" s="161">
        <f>'実質公債費比率（分子）の構造'!O$52</f>
        <v>552</v>
      </c>
    </row>
    <row r="43" spans="1:16">
      <c r="A43" s="161" t="s">
        <v>57</v>
      </c>
      <c r="B43" s="161" t="str">
        <f>'実質公債費比率（分子）の構造'!K$51</f>
        <v>-</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t="str">
        <f>'実質公債費比率（分子）の構造'!O$51</f>
        <v>-</v>
      </c>
      <c r="O43" s="161"/>
      <c r="P43" s="161"/>
    </row>
    <row r="44" spans="1:16">
      <c r="A44" s="161" t="s">
        <v>58</v>
      </c>
      <c r="B44" s="161">
        <f>'実質公債費比率（分子）の構造'!K$50</f>
        <v>1</v>
      </c>
      <c r="C44" s="161"/>
      <c r="D44" s="161"/>
      <c r="E44" s="161">
        <f>'実質公債費比率（分子）の構造'!L$50</f>
        <v>1</v>
      </c>
      <c r="F44" s="161"/>
      <c r="G44" s="161"/>
      <c r="H44" s="161">
        <f>'実質公債費比率（分子）の構造'!M$50</f>
        <v>1</v>
      </c>
      <c r="I44" s="161"/>
      <c r="J44" s="161"/>
      <c r="K44" s="161">
        <f>'実質公債費比率（分子）の構造'!N$50</f>
        <v>1</v>
      </c>
      <c r="L44" s="161"/>
      <c r="M44" s="161"/>
      <c r="N44" s="161">
        <f>'実質公債費比率（分子）の構造'!O$50</f>
        <v>1</v>
      </c>
      <c r="O44" s="161"/>
      <c r="P44" s="161"/>
    </row>
    <row r="45" spans="1:16">
      <c r="A45" s="161" t="s">
        <v>59</v>
      </c>
      <c r="B45" s="161">
        <f>'実質公債費比率（分子）の構造'!K$49</f>
        <v>11</v>
      </c>
      <c r="C45" s="161"/>
      <c r="D45" s="161"/>
      <c r="E45" s="161">
        <f>'実質公債費比率（分子）の構造'!L$49</f>
        <v>23</v>
      </c>
      <c r="F45" s="161"/>
      <c r="G45" s="161"/>
      <c r="H45" s="161">
        <f>'実質公債費比率（分子）の構造'!M$49</f>
        <v>23</v>
      </c>
      <c r="I45" s="161"/>
      <c r="J45" s="161"/>
      <c r="K45" s="161">
        <f>'実質公債費比率（分子）の構造'!N$49</f>
        <v>23</v>
      </c>
      <c r="L45" s="161"/>
      <c r="M45" s="161"/>
      <c r="N45" s="161">
        <f>'実質公債費比率（分子）の構造'!O$49</f>
        <v>23</v>
      </c>
      <c r="O45" s="161"/>
      <c r="P45" s="161"/>
    </row>
    <row r="46" spans="1:16">
      <c r="A46" s="161" t="s">
        <v>60</v>
      </c>
      <c r="B46" s="161">
        <f>'実質公債費比率（分子）の構造'!K$48</f>
        <v>151</v>
      </c>
      <c r="C46" s="161"/>
      <c r="D46" s="161"/>
      <c r="E46" s="161">
        <f>'実質公債費比率（分子）の構造'!L$48</f>
        <v>139</v>
      </c>
      <c r="F46" s="161"/>
      <c r="G46" s="161"/>
      <c r="H46" s="161">
        <f>'実質公債費比率（分子）の構造'!M$48</f>
        <v>124</v>
      </c>
      <c r="I46" s="161"/>
      <c r="J46" s="161"/>
      <c r="K46" s="161">
        <f>'実質公債費比率（分子）の構造'!N$48</f>
        <v>105</v>
      </c>
      <c r="L46" s="161"/>
      <c r="M46" s="161"/>
      <c r="N46" s="161">
        <f>'実質公債費比率（分子）の構造'!O$48</f>
        <v>100</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589</v>
      </c>
      <c r="C49" s="161"/>
      <c r="D49" s="161"/>
      <c r="E49" s="161">
        <f>'実質公債費比率（分子）の構造'!L$45</f>
        <v>543</v>
      </c>
      <c r="F49" s="161"/>
      <c r="G49" s="161"/>
      <c r="H49" s="161">
        <f>'実質公債費比率（分子）の構造'!M$45</f>
        <v>565</v>
      </c>
      <c r="I49" s="161"/>
      <c r="J49" s="161"/>
      <c r="K49" s="161">
        <f>'実質公債費比率（分子）の構造'!N$45</f>
        <v>530</v>
      </c>
      <c r="L49" s="161"/>
      <c r="M49" s="161"/>
      <c r="N49" s="161">
        <f>'実質公債費比率（分子）の構造'!O$45</f>
        <v>584</v>
      </c>
      <c r="O49" s="161"/>
      <c r="P49" s="161"/>
    </row>
    <row r="50" spans="1:16">
      <c r="A50" s="161" t="s">
        <v>64</v>
      </c>
      <c r="B50" s="161" t="e">
        <f>NA()</f>
        <v>#N/A</v>
      </c>
      <c r="C50" s="161">
        <f>IF(ISNUMBER('実質公債費比率（分子）の構造'!K$53),'実質公債費比率（分子）の構造'!K$53,NA())</f>
        <v>183</v>
      </c>
      <c r="D50" s="161" t="e">
        <f>NA()</f>
        <v>#N/A</v>
      </c>
      <c r="E50" s="161" t="e">
        <f>NA()</f>
        <v>#N/A</v>
      </c>
      <c r="F50" s="161">
        <f>IF(ISNUMBER('実質公債費比率（分子）の構造'!L$53),'実質公債費比率（分子）の構造'!L$53,NA())</f>
        <v>146</v>
      </c>
      <c r="G50" s="161" t="e">
        <f>NA()</f>
        <v>#N/A</v>
      </c>
      <c r="H50" s="161" t="e">
        <f>NA()</f>
        <v>#N/A</v>
      </c>
      <c r="I50" s="161">
        <f>IF(ISNUMBER('実質公債費比率（分子）の構造'!M$53),'実質公債費比率（分子）の構造'!M$53,NA())</f>
        <v>180</v>
      </c>
      <c r="J50" s="161" t="e">
        <f>NA()</f>
        <v>#N/A</v>
      </c>
      <c r="K50" s="161" t="e">
        <f>NA()</f>
        <v>#N/A</v>
      </c>
      <c r="L50" s="161">
        <f>IF(ISNUMBER('実質公債費比率（分子）の構造'!N$53),'実質公債費比率（分子）の構造'!N$53,NA())</f>
        <v>139</v>
      </c>
      <c r="M50" s="161" t="e">
        <f>NA()</f>
        <v>#N/A</v>
      </c>
      <c r="N50" s="161" t="e">
        <f>NA()</f>
        <v>#N/A</v>
      </c>
      <c r="O50" s="161">
        <f>IF(ISNUMBER('実質公債費比率（分子）の構造'!O$53),'実質公債費比率（分子）の構造'!O$53,NA())</f>
        <v>156</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4958</v>
      </c>
      <c r="E56" s="160"/>
      <c r="F56" s="160"/>
      <c r="G56" s="160">
        <f>'将来負担比率（分子）の構造'!J$52</f>
        <v>4697</v>
      </c>
      <c r="H56" s="160"/>
      <c r="I56" s="160"/>
      <c r="J56" s="160">
        <f>'将来負担比率（分子）の構造'!K$52</f>
        <v>5245</v>
      </c>
      <c r="K56" s="160"/>
      <c r="L56" s="160"/>
      <c r="M56" s="160">
        <f>'将来負担比率（分子）の構造'!L$52</f>
        <v>5903</v>
      </c>
      <c r="N56" s="160"/>
      <c r="O56" s="160"/>
      <c r="P56" s="160">
        <f>'将来負担比率（分子）の構造'!M$52</f>
        <v>5720</v>
      </c>
    </row>
    <row r="57" spans="1:16">
      <c r="A57" s="160" t="s">
        <v>36</v>
      </c>
      <c r="B57" s="160"/>
      <c r="C57" s="160"/>
      <c r="D57" s="160">
        <f>'将来負担比率（分子）の構造'!I$51</f>
        <v>67</v>
      </c>
      <c r="E57" s="160"/>
      <c r="F57" s="160"/>
      <c r="G57" s="160">
        <f>'将来負担比率（分子）の構造'!J$51</f>
        <v>44</v>
      </c>
      <c r="H57" s="160"/>
      <c r="I57" s="160"/>
      <c r="J57" s="160">
        <f>'将来負担比率（分子）の構造'!K$51</f>
        <v>20</v>
      </c>
      <c r="K57" s="160"/>
      <c r="L57" s="160"/>
      <c r="M57" s="160">
        <f>'将来負担比率（分子）の構造'!L$51</f>
        <v>119</v>
      </c>
      <c r="N57" s="160"/>
      <c r="O57" s="160"/>
      <c r="P57" s="160">
        <f>'将来負担比率（分子）の構造'!M$51</f>
        <v>95</v>
      </c>
    </row>
    <row r="58" spans="1:16">
      <c r="A58" s="160" t="s">
        <v>35</v>
      </c>
      <c r="B58" s="160"/>
      <c r="C58" s="160"/>
      <c r="D58" s="160">
        <f>'将来負担比率（分子）の構造'!I$50</f>
        <v>3591</v>
      </c>
      <c r="E58" s="160"/>
      <c r="F58" s="160"/>
      <c r="G58" s="160">
        <f>'将来負担比率（分子）の構造'!J$50</f>
        <v>3688</v>
      </c>
      <c r="H58" s="160"/>
      <c r="I58" s="160"/>
      <c r="J58" s="160">
        <f>'将来負担比率（分子）の構造'!K$50</f>
        <v>4310</v>
      </c>
      <c r="K58" s="160"/>
      <c r="L58" s="160"/>
      <c r="M58" s="160">
        <f>'将来負担比率（分子）の構造'!L$50</f>
        <v>4536</v>
      </c>
      <c r="N58" s="160"/>
      <c r="O58" s="160"/>
      <c r="P58" s="160">
        <f>'将来負担比率（分子）の構造'!M$50</f>
        <v>4611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1037</v>
      </c>
      <c r="C62" s="160"/>
      <c r="D62" s="160"/>
      <c r="E62" s="160">
        <f>'将来負担比率（分子）の構造'!J$45</f>
        <v>966</v>
      </c>
      <c r="F62" s="160"/>
      <c r="G62" s="160"/>
      <c r="H62" s="160">
        <f>'将来負担比率（分子）の構造'!K$45</f>
        <v>947</v>
      </c>
      <c r="I62" s="160"/>
      <c r="J62" s="160"/>
      <c r="K62" s="160">
        <f>'将来負担比率（分子）の構造'!L$45</f>
        <v>946</v>
      </c>
      <c r="L62" s="160"/>
      <c r="M62" s="160"/>
      <c r="N62" s="160">
        <f>'将来負担比率（分子）の構造'!M$45</f>
        <v>847</v>
      </c>
      <c r="O62" s="160"/>
      <c r="P62" s="160"/>
    </row>
    <row r="63" spans="1:16">
      <c r="A63" s="160" t="s">
        <v>28</v>
      </c>
      <c r="B63" s="160">
        <f>'将来負担比率（分子）の構造'!I$44</f>
        <v>243</v>
      </c>
      <c r="C63" s="160"/>
      <c r="D63" s="160"/>
      <c r="E63" s="160">
        <f>'将来負担比率（分子）の構造'!J$44</f>
        <v>223</v>
      </c>
      <c r="F63" s="160"/>
      <c r="G63" s="160"/>
      <c r="H63" s="160">
        <f>'将来負担比率（分子）の構造'!K$44</f>
        <v>202</v>
      </c>
      <c r="I63" s="160"/>
      <c r="J63" s="160"/>
      <c r="K63" s="160">
        <f>'将来負担比率（分子）の構造'!L$44</f>
        <v>182</v>
      </c>
      <c r="L63" s="160"/>
      <c r="M63" s="160"/>
      <c r="N63" s="160">
        <f>'将来負担比率（分子）の構造'!M$44</f>
        <v>163</v>
      </c>
      <c r="O63" s="160"/>
      <c r="P63" s="160"/>
    </row>
    <row r="64" spans="1:16">
      <c r="A64" s="160" t="s">
        <v>27</v>
      </c>
      <c r="B64" s="160">
        <f>'将来負担比率（分子）の構造'!I$43</f>
        <v>1247</v>
      </c>
      <c r="C64" s="160"/>
      <c r="D64" s="160"/>
      <c r="E64" s="160">
        <f>'将来負担比率（分子）の構造'!J$43</f>
        <v>1124</v>
      </c>
      <c r="F64" s="160"/>
      <c r="G64" s="160"/>
      <c r="H64" s="160">
        <f>'将来負担比率（分子）の構造'!K$43</f>
        <v>1034</v>
      </c>
      <c r="I64" s="160"/>
      <c r="J64" s="160"/>
      <c r="K64" s="160">
        <f>'将来負担比率（分子）の構造'!L$43</f>
        <v>963</v>
      </c>
      <c r="L64" s="160"/>
      <c r="M64" s="160"/>
      <c r="N64" s="160">
        <f>'将来負担比率（分子）の構造'!M$43</f>
        <v>883</v>
      </c>
      <c r="O64" s="160"/>
      <c r="P64" s="160"/>
    </row>
    <row r="65" spans="1:16">
      <c r="A65" s="160" t="s">
        <v>26</v>
      </c>
      <c r="B65" s="160">
        <f>'将来負担比率（分子）の構造'!I$42</f>
        <v>1</v>
      </c>
      <c r="C65" s="160"/>
      <c r="D65" s="160"/>
      <c r="E65" s="160">
        <f>'将来負担比率（分子）の構造'!J$42</f>
        <v>1</v>
      </c>
      <c r="F65" s="160"/>
      <c r="G65" s="160"/>
      <c r="H65" s="160">
        <f>'将来負担比率（分子）の構造'!K$42</f>
        <v>1</v>
      </c>
      <c r="I65" s="160"/>
      <c r="J65" s="160"/>
      <c r="K65" s="160">
        <f>'将来負担比率（分子）の構造'!L$42</f>
        <v>1</v>
      </c>
      <c r="L65" s="160"/>
      <c r="M65" s="160"/>
      <c r="N65" s="160">
        <f>'将来負担比率（分子）の構造'!M$42</f>
        <v>1</v>
      </c>
      <c r="O65" s="160"/>
      <c r="P65" s="160"/>
    </row>
    <row r="66" spans="1:16">
      <c r="A66" s="160" t="s">
        <v>25</v>
      </c>
      <c r="B66" s="160">
        <f>'将来負担比率（分子）の構造'!I$41</f>
        <v>5183</v>
      </c>
      <c r="C66" s="160"/>
      <c r="D66" s="160"/>
      <c r="E66" s="160">
        <f>'将来負担比率（分子）の構造'!J$41</f>
        <v>5896</v>
      </c>
      <c r="F66" s="160"/>
      <c r="G66" s="160"/>
      <c r="H66" s="160">
        <f>'将来負担比率（分子）の構造'!K$41</f>
        <v>6170</v>
      </c>
      <c r="I66" s="160"/>
      <c r="J66" s="160"/>
      <c r="K66" s="160">
        <f>'将来負担比率（分子）の構造'!L$41</f>
        <v>6331</v>
      </c>
      <c r="L66" s="160"/>
      <c r="M66" s="160"/>
      <c r="N66" s="160">
        <f>'将来負担比率（分子）の構造'!M$41</f>
        <v>6687</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2163</v>
      </c>
      <c r="C72" s="164">
        <f>基金残高に係る経年分析!G55</f>
        <v>2328</v>
      </c>
      <c r="D72" s="164">
        <f>基金残高に係る経年分析!H55</f>
        <v>2328</v>
      </c>
    </row>
    <row r="73" spans="1:16">
      <c r="A73" s="163" t="s">
        <v>71</v>
      </c>
      <c r="B73" s="164">
        <f>基金残高に係る経年分析!F56</f>
        <v>1231</v>
      </c>
      <c r="C73" s="164">
        <f>基金残高に係る経年分析!G56</f>
        <v>1231</v>
      </c>
      <c r="D73" s="164">
        <f>基金残高に係る経年分析!H56</f>
        <v>1232</v>
      </c>
    </row>
    <row r="74" spans="1:16">
      <c r="A74" s="163" t="s">
        <v>72</v>
      </c>
      <c r="B74" s="164">
        <f>基金残高に係る経年分析!F57</f>
        <v>578</v>
      </c>
      <c r="C74" s="164">
        <f>基金残高に係る経年分析!G57</f>
        <v>613</v>
      </c>
      <c r="D74" s="164">
        <f>基金残高に係る経年分析!H57</f>
        <v>678</v>
      </c>
    </row>
  </sheetData>
  <sheetProtection algorithmName="SHA-512" hashValue="Yns1mjjR2UyDczFVO+4k6OC3YhgBD9bgfRpv7Kqgf4Qup7ZgOxCJyvZfFhoKpbbjwPRzdFbbvLEcNSw3EmMsRA==" saltValue="TkjEqBK76CY7sGG4Eww8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207</v>
      </c>
      <c r="DI1" s="636"/>
      <c r="DJ1" s="636"/>
      <c r="DK1" s="636"/>
      <c r="DL1" s="636"/>
      <c r="DM1" s="636"/>
      <c r="DN1" s="637"/>
      <c r="DO1" s="205"/>
      <c r="DP1" s="635" t="s">
        <v>208</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210</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211</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212</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213</v>
      </c>
      <c r="S4" s="639"/>
      <c r="T4" s="639"/>
      <c r="U4" s="639"/>
      <c r="V4" s="639"/>
      <c r="W4" s="639"/>
      <c r="X4" s="639"/>
      <c r="Y4" s="640"/>
      <c r="Z4" s="638" t="s">
        <v>214</v>
      </c>
      <c r="AA4" s="639"/>
      <c r="AB4" s="639"/>
      <c r="AC4" s="640"/>
      <c r="AD4" s="638" t="s">
        <v>215</v>
      </c>
      <c r="AE4" s="639"/>
      <c r="AF4" s="639"/>
      <c r="AG4" s="639"/>
      <c r="AH4" s="639"/>
      <c r="AI4" s="639"/>
      <c r="AJ4" s="639"/>
      <c r="AK4" s="640"/>
      <c r="AL4" s="638" t="s">
        <v>214</v>
      </c>
      <c r="AM4" s="639"/>
      <c r="AN4" s="639"/>
      <c r="AO4" s="640"/>
      <c r="AP4" s="644" t="s">
        <v>216</v>
      </c>
      <c r="AQ4" s="644"/>
      <c r="AR4" s="644"/>
      <c r="AS4" s="644"/>
      <c r="AT4" s="644"/>
      <c r="AU4" s="644"/>
      <c r="AV4" s="644"/>
      <c r="AW4" s="644"/>
      <c r="AX4" s="644"/>
      <c r="AY4" s="644"/>
      <c r="AZ4" s="644"/>
      <c r="BA4" s="644"/>
      <c r="BB4" s="644"/>
      <c r="BC4" s="644"/>
      <c r="BD4" s="644"/>
      <c r="BE4" s="644"/>
      <c r="BF4" s="644"/>
      <c r="BG4" s="644" t="s">
        <v>217</v>
      </c>
      <c r="BH4" s="644"/>
      <c r="BI4" s="644"/>
      <c r="BJ4" s="644"/>
      <c r="BK4" s="644"/>
      <c r="BL4" s="644"/>
      <c r="BM4" s="644"/>
      <c r="BN4" s="644"/>
      <c r="BO4" s="644" t="s">
        <v>214</v>
      </c>
      <c r="BP4" s="644"/>
      <c r="BQ4" s="644"/>
      <c r="BR4" s="644"/>
      <c r="BS4" s="644" t="s">
        <v>218</v>
      </c>
      <c r="BT4" s="644"/>
      <c r="BU4" s="644"/>
      <c r="BV4" s="644"/>
      <c r="BW4" s="644"/>
      <c r="BX4" s="644"/>
      <c r="BY4" s="644"/>
      <c r="BZ4" s="644"/>
      <c r="CA4" s="644"/>
      <c r="CB4" s="644"/>
      <c r="CD4" s="641" t="s">
        <v>219</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220</v>
      </c>
      <c r="C5" s="646"/>
      <c r="D5" s="646"/>
      <c r="E5" s="646"/>
      <c r="F5" s="646"/>
      <c r="G5" s="646"/>
      <c r="H5" s="646"/>
      <c r="I5" s="646"/>
      <c r="J5" s="646"/>
      <c r="K5" s="646"/>
      <c r="L5" s="646"/>
      <c r="M5" s="646"/>
      <c r="N5" s="646"/>
      <c r="O5" s="646"/>
      <c r="P5" s="646"/>
      <c r="Q5" s="647"/>
      <c r="R5" s="648">
        <v>519429</v>
      </c>
      <c r="S5" s="649"/>
      <c r="T5" s="649"/>
      <c r="U5" s="649"/>
      <c r="V5" s="649"/>
      <c r="W5" s="649"/>
      <c r="X5" s="649"/>
      <c r="Y5" s="650"/>
      <c r="Z5" s="651">
        <v>10.1</v>
      </c>
      <c r="AA5" s="651"/>
      <c r="AB5" s="651"/>
      <c r="AC5" s="651"/>
      <c r="AD5" s="652">
        <v>519429</v>
      </c>
      <c r="AE5" s="652"/>
      <c r="AF5" s="652"/>
      <c r="AG5" s="652"/>
      <c r="AH5" s="652"/>
      <c r="AI5" s="652"/>
      <c r="AJ5" s="652"/>
      <c r="AK5" s="652"/>
      <c r="AL5" s="653">
        <v>17.399999999999999</v>
      </c>
      <c r="AM5" s="654"/>
      <c r="AN5" s="654"/>
      <c r="AO5" s="655"/>
      <c r="AP5" s="645" t="s">
        <v>221</v>
      </c>
      <c r="AQ5" s="646"/>
      <c r="AR5" s="646"/>
      <c r="AS5" s="646"/>
      <c r="AT5" s="646"/>
      <c r="AU5" s="646"/>
      <c r="AV5" s="646"/>
      <c r="AW5" s="646"/>
      <c r="AX5" s="646"/>
      <c r="AY5" s="646"/>
      <c r="AZ5" s="646"/>
      <c r="BA5" s="646"/>
      <c r="BB5" s="646"/>
      <c r="BC5" s="646"/>
      <c r="BD5" s="646"/>
      <c r="BE5" s="646"/>
      <c r="BF5" s="647"/>
      <c r="BG5" s="659">
        <v>519429</v>
      </c>
      <c r="BH5" s="660"/>
      <c r="BI5" s="660"/>
      <c r="BJ5" s="660"/>
      <c r="BK5" s="660"/>
      <c r="BL5" s="660"/>
      <c r="BM5" s="660"/>
      <c r="BN5" s="661"/>
      <c r="BO5" s="662">
        <v>100</v>
      </c>
      <c r="BP5" s="662"/>
      <c r="BQ5" s="662"/>
      <c r="BR5" s="662"/>
      <c r="BS5" s="663" t="s">
        <v>222</v>
      </c>
      <c r="BT5" s="663"/>
      <c r="BU5" s="663"/>
      <c r="BV5" s="663"/>
      <c r="BW5" s="663"/>
      <c r="BX5" s="663"/>
      <c r="BY5" s="663"/>
      <c r="BZ5" s="663"/>
      <c r="CA5" s="663"/>
      <c r="CB5" s="667"/>
      <c r="CD5" s="641" t="s">
        <v>216</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214</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c r="B6" s="656" t="s">
        <v>226</v>
      </c>
      <c r="C6" s="657"/>
      <c r="D6" s="657"/>
      <c r="E6" s="657"/>
      <c r="F6" s="657"/>
      <c r="G6" s="657"/>
      <c r="H6" s="657"/>
      <c r="I6" s="657"/>
      <c r="J6" s="657"/>
      <c r="K6" s="657"/>
      <c r="L6" s="657"/>
      <c r="M6" s="657"/>
      <c r="N6" s="657"/>
      <c r="O6" s="657"/>
      <c r="P6" s="657"/>
      <c r="Q6" s="658"/>
      <c r="R6" s="659">
        <v>43087</v>
      </c>
      <c r="S6" s="660"/>
      <c r="T6" s="660"/>
      <c r="U6" s="660"/>
      <c r="V6" s="660"/>
      <c r="W6" s="660"/>
      <c r="X6" s="660"/>
      <c r="Y6" s="661"/>
      <c r="Z6" s="662">
        <v>0.8</v>
      </c>
      <c r="AA6" s="662"/>
      <c r="AB6" s="662"/>
      <c r="AC6" s="662"/>
      <c r="AD6" s="663">
        <v>43087</v>
      </c>
      <c r="AE6" s="663"/>
      <c r="AF6" s="663"/>
      <c r="AG6" s="663"/>
      <c r="AH6" s="663"/>
      <c r="AI6" s="663"/>
      <c r="AJ6" s="663"/>
      <c r="AK6" s="663"/>
      <c r="AL6" s="664">
        <v>1.4</v>
      </c>
      <c r="AM6" s="665"/>
      <c r="AN6" s="665"/>
      <c r="AO6" s="666"/>
      <c r="AP6" s="656" t="s">
        <v>227</v>
      </c>
      <c r="AQ6" s="657"/>
      <c r="AR6" s="657"/>
      <c r="AS6" s="657"/>
      <c r="AT6" s="657"/>
      <c r="AU6" s="657"/>
      <c r="AV6" s="657"/>
      <c r="AW6" s="657"/>
      <c r="AX6" s="657"/>
      <c r="AY6" s="657"/>
      <c r="AZ6" s="657"/>
      <c r="BA6" s="657"/>
      <c r="BB6" s="657"/>
      <c r="BC6" s="657"/>
      <c r="BD6" s="657"/>
      <c r="BE6" s="657"/>
      <c r="BF6" s="658"/>
      <c r="BG6" s="659">
        <v>519429</v>
      </c>
      <c r="BH6" s="660"/>
      <c r="BI6" s="660"/>
      <c r="BJ6" s="660"/>
      <c r="BK6" s="660"/>
      <c r="BL6" s="660"/>
      <c r="BM6" s="660"/>
      <c r="BN6" s="661"/>
      <c r="BO6" s="662">
        <v>100</v>
      </c>
      <c r="BP6" s="662"/>
      <c r="BQ6" s="662"/>
      <c r="BR6" s="662"/>
      <c r="BS6" s="663" t="s">
        <v>179</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70712</v>
      </c>
      <c r="CS6" s="660"/>
      <c r="CT6" s="660"/>
      <c r="CU6" s="660"/>
      <c r="CV6" s="660"/>
      <c r="CW6" s="660"/>
      <c r="CX6" s="660"/>
      <c r="CY6" s="661"/>
      <c r="CZ6" s="653">
        <v>1.5</v>
      </c>
      <c r="DA6" s="654"/>
      <c r="DB6" s="654"/>
      <c r="DC6" s="673"/>
      <c r="DD6" s="668" t="s">
        <v>179</v>
      </c>
      <c r="DE6" s="660"/>
      <c r="DF6" s="660"/>
      <c r="DG6" s="660"/>
      <c r="DH6" s="660"/>
      <c r="DI6" s="660"/>
      <c r="DJ6" s="660"/>
      <c r="DK6" s="660"/>
      <c r="DL6" s="660"/>
      <c r="DM6" s="660"/>
      <c r="DN6" s="660"/>
      <c r="DO6" s="660"/>
      <c r="DP6" s="661"/>
      <c r="DQ6" s="668">
        <v>70712</v>
      </c>
      <c r="DR6" s="660"/>
      <c r="DS6" s="660"/>
      <c r="DT6" s="660"/>
      <c r="DU6" s="660"/>
      <c r="DV6" s="660"/>
      <c r="DW6" s="660"/>
      <c r="DX6" s="660"/>
      <c r="DY6" s="660"/>
      <c r="DZ6" s="660"/>
      <c r="EA6" s="660"/>
      <c r="EB6" s="660"/>
      <c r="EC6" s="669"/>
    </row>
    <row r="7" spans="2:143" ht="11.25" customHeight="1">
      <c r="B7" s="656" t="s">
        <v>229</v>
      </c>
      <c r="C7" s="657"/>
      <c r="D7" s="657"/>
      <c r="E7" s="657"/>
      <c r="F7" s="657"/>
      <c r="G7" s="657"/>
      <c r="H7" s="657"/>
      <c r="I7" s="657"/>
      <c r="J7" s="657"/>
      <c r="K7" s="657"/>
      <c r="L7" s="657"/>
      <c r="M7" s="657"/>
      <c r="N7" s="657"/>
      <c r="O7" s="657"/>
      <c r="P7" s="657"/>
      <c r="Q7" s="658"/>
      <c r="R7" s="659">
        <v>659</v>
      </c>
      <c r="S7" s="660"/>
      <c r="T7" s="660"/>
      <c r="U7" s="660"/>
      <c r="V7" s="660"/>
      <c r="W7" s="660"/>
      <c r="X7" s="660"/>
      <c r="Y7" s="661"/>
      <c r="Z7" s="662">
        <v>0</v>
      </c>
      <c r="AA7" s="662"/>
      <c r="AB7" s="662"/>
      <c r="AC7" s="662"/>
      <c r="AD7" s="663">
        <v>659</v>
      </c>
      <c r="AE7" s="663"/>
      <c r="AF7" s="663"/>
      <c r="AG7" s="663"/>
      <c r="AH7" s="663"/>
      <c r="AI7" s="663"/>
      <c r="AJ7" s="663"/>
      <c r="AK7" s="663"/>
      <c r="AL7" s="664">
        <v>0</v>
      </c>
      <c r="AM7" s="665"/>
      <c r="AN7" s="665"/>
      <c r="AO7" s="666"/>
      <c r="AP7" s="656" t="s">
        <v>230</v>
      </c>
      <c r="AQ7" s="657"/>
      <c r="AR7" s="657"/>
      <c r="AS7" s="657"/>
      <c r="AT7" s="657"/>
      <c r="AU7" s="657"/>
      <c r="AV7" s="657"/>
      <c r="AW7" s="657"/>
      <c r="AX7" s="657"/>
      <c r="AY7" s="657"/>
      <c r="AZ7" s="657"/>
      <c r="BA7" s="657"/>
      <c r="BB7" s="657"/>
      <c r="BC7" s="657"/>
      <c r="BD7" s="657"/>
      <c r="BE7" s="657"/>
      <c r="BF7" s="658"/>
      <c r="BG7" s="659">
        <v>210617</v>
      </c>
      <c r="BH7" s="660"/>
      <c r="BI7" s="660"/>
      <c r="BJ7" s="660"/>
      <c r="BK7" s="660"/>
      <c r="BL7" s="660"/>
      <c r="BM7" s="660"/>
      <c r="BN7" s="661"/>
      <c r="BO7" s="662">
        <v>40.5</v>
      </c>
      <c r="BP7" s="662"/>
      <c r="BQ7" s="662"/>
      <c r="BR7" s="662"/>
      <c r="BS7" s="663" t="s">
        <v>222</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755482</v>
      </c>
      <c r="CS7" s="660"/>
      <c r="CT7" s="660"/>
      <c r="CU7" s="660"/>
      <c r="CV7" s="660"/>
      <c r="CW7" s="660"/>
      <c r="CX7" s="660"/>
      <c r="CY7" s="661"/>
      <c r="CZ7" s="662">
        <v>15.5</v>
      </c>
      <c r="DA7" s="662"/>
      <c r="DB7" s="662"/>
      <c r="DC7" s="662"/>
      <c r="DD7" s="668">
        <v>34984</v>
      </c>
      <c r="DE7" s="660"/>
      <c r="DF7" s="660"/>
      <c r="DG7" s="660"/>
      <c r="DH7" s="660"/>
      <c r="DI7" s="660"/>
      <c r="DJ7" s="660"/>
      <c r="DK7" s="660"/>
      <c r="DL7" s="660"/>
      <c r="DM7" s="660"/>
      <c r="DN7" s="660"/>
      <c r="DO7" s="660"/>
      <c r="DP7" s="661"/>
      <c r="DQ7" s="668">
        <v>601931</v>
      </c>
      <c r="DR7" s="660"/>
      <c r="DS7" s="660"/>
      <c r="DT7" s="660"/>
      <c r="DU7" s="660"/>
      <c r="DV7" s="660"/>
      <c r="DW7" s="660"/>
      <c r="DX7" s="660"/>
      <c r="DY7" s="660"/>
      <c r="DZ7" s="660"/>
      <c r="EA7" s="660"/>
      <c r="EB7" s="660"/>
      <c r="EC7" s="669"/>
    </row>
    <row r="8" spans="2:143" ht="11.25" customHeight="1">
      <c r="B8" s="656" t="s">
        <v>232</v>
      </c>
      <c r="C8" s="657"/>
      <c r="D8" s="657"/>
      <c r="E8" s="657"/>
      <c r="F8" s="657"/>
      <c r="G8" s="657"/>
      <c r="H8" s="657"/>
      <c r="I8" s="657"/>
      <c r="J8" s="657"/>
      <c r="K8" s="657"/>
      <c r="L8" s="657"/>
      <c r="M8" s="657"/>
      <c r="N8" s="657"/>
      <c r="O8" s="657"/>
      <c r="P8" s="657"/>
      <c r="Q8" s="658"/>
      <c r="R8" s="659">
        <v>930</v>
      </c>
      <c r="S8" s="660"/>
      <c r="T8" s="660"/>
      <c r="U8" s="660"/>
      <c r="V8" s="660"/>
      <c r="W8" s="660"/>
      <c r="X8" s="660"/>
      <c r="Y8" s="661"/>
      <c r="Z8" s="662">
        <v>0</v>
      </c>
      <c r="AA8" s="662"/>
      <c r="AB8" s="662"/>
      <c r="AC8" s="662"/>
      <c r="AD8" s="663">
        <v>930</v>
      </c>
      <c r="AE8" s="663"/>
      <c r="AF8" s="663"/>
      <c r="AG8" s="663"/>
      <c r="AH8" s="663"/>
      <c r="AI8" s="663"/>
      <c r="AJ8" s="663"/>
      <c r="AK8" s="663"/>
      <c r="AL8" s="664">
        <v>0</v>
      </c>
      <c r="AM8" s="665"/>
      <c r="AN8" s="665"/>
      <c r="AO8" s="666"/>
      <c r="AP8" s="656" t="s">
        <v>233</v>
      </c>
      <c r="AQ8" s="657"/>
      <c r="AR8" s="657"/>
      <c r="AS8" s="657"/>
      <c r="AT8" s="657"/>
      <c r="AU8" s="657"/>
      <c r="AV8" s="657"/>
      <c r="AW8" s="657"/>
      <c r="AX8" s="657"/>
      <c r="AY8" s="657"/>
      <c r="AZ8" s="657"/>
      <c r="BA8" s="657"/>
      <c r="BB8" s="657"/>
      <c r="BC8" s="657"/>
      <c r="BD8" s="657"/>
      <c r="BE8" s="657"/>
      <c r="BF8" s="658"/>
      <c r="BG8" s="659">
        <v>9123</v>
      </c>
      <c r="BH8" s="660"/>
      <c r="BI8" s="660"/>
      <c r="BJ8" s="660"/>
      <c r="BK8" s="660"/>
      <c r="BL8" s="660"/>
      <c r="BM8" s="660"/>
      <c r="BN8" s="661"/>
      <c r="BO8" s="662">
        <v>1.8</v>
      </c>
      <c r="BP8" s="662"/>
      <c r="BQ8" s="662"/>
      <c r="BR8" s="662"/>
      <c r="BS8" s="668" t="s">
        <v>222</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1086869</v>
      </c>
      <c r="CS8" s="660"/>
      <c r="CT8" s="660"/>
      <c r="CU8" s="660"/>
      <c r="CV8" s="660"/>
      <c r="CW8" s="660"/>
      <c r="CX8" s="660"/>
      <c r="CY8" s="661"/>
      <c r="CZ8" s="662">
        <v>22.4</v>
      </c>
      <c r="DA8" s="662"/>
      <c r="DB8" s="662"/>
      <c r="DC8" s="662"/>
      <c r="DD8" s="668">
        <v>56521</v>
      </c>
      <c r="DE8" s="660"/>
      <c r="DF8" s="660"/>
      <c r="DG8" s="660"/>
      <c r="DH8" s="660"/>
      <c r="DI8" s="660"/>
      <c r="DJ8" s="660"/>
      <c r="DK8" s="660"/>
      <c r="DL8" s="660"/>
      <c r="DM8" s="660"/>
      <c r="DN8" s="660"/>
      <c r="DO8" s="660"/>
      <c r="DP8" s="661"/>
      <c r="DQ8" s="668">
        <v>676064</v>
      </c>
      <c r="DR8" s="660"/>
      <c r="DS8" s="660"/>
      <c r="DT8" s="660"/>
      <c r="DU8" s="660"/>
      <c r="DV8" s="660"/>
      <c r="DW8" s="660"/>
      <c r="DX8" s="660"/>
      <c r="DY8" s="660"/>
      <c r="DZ8" s="660"/>
      <c r="EA8" s="660"/>
      <c r="EB8" s="660"/>
      <c r="EC8" s="669"/>
    </row>
    <row r="9" spans="2:143" ht="11.25" customHeight="1">
      <c r="B9" s="656" t="s">
        <v>235</v>
      </c>
      <c r="C9" s="657"/>
      <c r="D9" s="657"/>
      <c r="E9" s="657"/>
      <c r="F9" s="657"/>
      <c r="G9" s="657"/>
      <c r="H9" s="657"/>
      <c r="I9" s="657"/>
      <c r="J9" s="657"/>
      <c r="K9" s="657"/>
      <c r="L9" s="657"/>
      <c r="M9" s="657"/>
      <c r="N9" s="657"/>
      <c r="O9" s="657"/>
      <c r="P9" s="657"/>
      <c r="Q9" s="658"/>
      <c r="R9" s="659">
        <v>1077</v>
      </c>
      <c r="S9" s="660"/>
      <c r="T9" s="660"/>
      <c r="U9" s="660"/>
      <c r="V9" s="660"/>
      <c r="W9" s="660"/>
      <c r="X9" s="660"/>
      <c r="Y9" s="661"/>
      <c r="Z9" s="662">
        <v>0</v>
      </c>
      <c r="AA9" s="662"/>
      <c r="AB9" s="662"/>
      <c r="AC9" s="662"/>
      <c r="AD9" s="663">
        <v>1077</v>
      </c>
      <c r="AE9" s="663"/>
      <c r="AF9" s="663"/>
      <c r="AG9" s="663"/>
      <c r="AH9" s="663"/>
      <c r="AI9" s="663"/>
      <c r="AJ9" s="663"/>
      <c r="AK9" s="663"/>
      <c r="AL9" s="664">
        <v>0</v>
      </c>
      <c r="AM9" s="665"/>
      <c r="AN9" s="665"/>
      <c r="AO9" s="666"/>
      <c r="AP9" s="656" t="s">
        <v>236</v>
      </c>
      <c r="AQ9" s="657"/>
      <c r="AR9" s="657"/>
      <c r="AS9" s="657"/>
      <c r="AT9" s="657"/>
      <c r="AU9" s="657"/>
      <c r="AV9" s="657"/>
      <c r="AW9" s="657"/>
      <c r="AX9" s="657"/>
      <c r="AY9" s="657"/>
      <c r="AZ9" s="657"/>
      <c r="BA9" s="657"/>
      <c r="BB9" s="657"/>
      <c r="BC9" s="657"/>
      <c r="BD9" s="657"/>
      <c r="BE9" s="657"/>
      <c r="BF9" s="658"/>
      <c r="BG9" s="659">
        <v>161219</v>
      </c>
      <c r="BH9" s="660"/>
      <c r="BI9" s="660"/>
      <c r="BJ9" s="660"/>
      <c r="BK9" s="660"/>
      <c r="BL9" s="660"/>
      <c r="BM9" s="660"/>
      <c r="BN9" s="661"/>
      <c r="BO9" s="662">
        <v>31</v>
      </c>
      <c r="BP9" s="662"/>
      <c r="BQ9" s="662"/>
      <c r="BR9" s="662"/>
      <c r="BS9" s="668" t="s">
        <v>179</v>
      </c>
      <c r="BT9" s="660"/>
      <c r="BU9" s="660"/>
      <c r="BV9" s="660"/>
      <c r="BW9" s="660"/>
      <c r="BX9" s="660"/>
      <c r="BY9" s="660"/>
      <c r="BZ9" s="660"/>
      <c r="CA9" s="660"/>
      <c r="CB9" s="669"/>
      <c r="CD9" s="674" t="s">
        <v>237</v>
      </c>
      <c r="CE9" s="675"/>
      <c r="CF9" s="675"/>
      <c r="CG9" s="675"/>
      <c r="CH9" s="675"/>
      <c r="CI9" s="675"/>
      <c r="CJ9" s="675"/>
      <c r="CK9" s="675"/>
      <c r="CL9" s="675"/>
      <c r="CM9" s="675"/>
      <c r="CN9" s="675"/>
      <c r="CO9" s="675"/>
      <c r="CP9" s="675"/>
      <c r="CQ9" s="676"/>
      <c r="CR9" s="659">
        <v>310267</v>
      </c>
      <c r="CS9" s="660"/>
      <c r="CT9" s="660"/>
      <c r="CU9" s="660"/>
      <c r="CV9" s="660"/>
      <c r="CW9" s="660"/>
      <c r="CX9" s="660"/>
      <c r="CY9" s="661"/>
      <c r="CZ9" s="662">
        <v>6.4</v>
      </c>
      <c r="DA9" s="662"/>
      <c r="DB9" s="662"/>
      <c r="DC9" s="662"/>
      <c r="DD9" s="668">
        <v>21918</v>
      </c>
      <c r="DE9" s="660"/>
      <c r="DF9" s="660"/>
      <c r="DG9" s="660"/>
      <c r="DH9" s="660"/>
      <c r="DI9" s="660"/>
      <c r="DJ9" s="660"/>
      <c r="DK9" s="660"/>
      <c r="DL9" s="660"/>
      <c r="DM9" s="660"/>
      <c r="DN9" s="660"/>
      <c r="DO9" s="660"/>
      <c r="DP9" s="661"/>
      <c r="DQ9" s="668">
        <v>299158</v>
      </c>
      <c r="DR9" s="660"/>
      <c r="DS9" s="660"/>
      <c r="DT9" s="660"/>
      <c r="DU9" s="660"/>
      <c r="DV9" s="660"/>
      <c r="DW9" s="660"/>
      <c r="DX9" s="660"/>
      <c r="DY9" s="660"/>
      <c r="DZ9" s="660"/>
      <c r="EA9" s="660"/>
      <c r="EB9" s="660"/>
      <c r="EC9" s="669"/>
    </row>
    <row r="10" spans="2:143" ht="11.25" customHeight="1">
      <c r="B10" s="656" t="s">
        <v>238</v>
      </c>
      <c r="C10" s="657"/>
      <c r="D10" s="657"/>
      <c r="E10" s="657"/>
      <c r="F10" s="657"/>
      <c r="G10" s="657"/>
      <c r="H10" s="657"/>
      <c r="I10" s="657"/>
      <c r="J10" s="657"/>
      <c r="K10" s="657"/>
      <c r="L10" s="657"/>
      <c r="M10" s="657"/>
      <c r="N10" s="657"/>
      <c r="O10" s="657"/>
      <c r="P10" s="657"/>
      <c r="Q10" s="658"/>
      <c r="R10" s="659" t="s">
        <v>222</v>
      </c>
      <c r="S10" s="660"/>
      <c r="T10" s="660"/>
      <c r="U10" s="660"/>
      <c r="V10" s="660"/>
      <c r="W10" s="660"/>
      <c r="X10" s="660"/>
      <c r="Y10" s="661"/>
      <c r="Z10" s="662" t="s">
        <v>179</v>
      </c>
      <c r="AA10" s="662"/>
      <c r="AB10" s="662"/>
      <c r="AC10" s="662"/>
      <c r="AD10" s="663" t="s">
        <v>179</v>
      </c>
      <c r="AE10" s="663"/>
      <c r="AF10" s="663"/>
      <c r="AG10" s="663"/>
      <c r="AH10" s="663"/>
      <c r="AI10" s="663"/>
      <c r="AJ10" s="663"/>
      <c r="AK10" s="663"/>
      <c r="AL10" s="664" t="s">
        <v>222</v>
      </c>
      <c r="AM10" s="665"/>
      <c r="AN10" s="665"/>
      <c r="AO10" s="666"/>
      <c r="AP10" s="656" t="s">
        <v>239</v>
      </c>
      <c r="AQ10" s="657"/>
      <c r="AR10" s="657"/>
      <c r="AS10" s="657"/>
      <c r="AT10" s="657"/>
      <c r="AU10" s="657"/>
      <c r="AV10" s="657"/>
      <c r="AW10" s="657"/>
      <c r="AX10" s="657"/>
      <c r="AY10" s="657"/>
      <c r="AZ10" s="657"/>
      <c r="BA10" s="657"/>
      <c r="BB10" s="657"/>
      <c r="BC10" s="657"/>
      <c r="BD10" s="657"/>
      <c r="BE10" s="657"/>
      <c r="BF10" s="658"/>
      <c r="BG10" s="659">
        <v>10934</v>
      </c>
      <c r="BH10" s="660"/>
      <c r="BI10" s="660"/>
      <c r="BJ10" s="660"/>
      <c r="BK10" s="660"/>
      <c r="BL10" s="660"/>
      <c r="BM10" s="660"/>
      <c r="BN10" s="661"/>
      <c r="BO10" s="662">
        <v>2.1</v>
      </c>
      <c r="BP10" s="662"/>
      <c r="BQ10" s="662"/>
      <c r="BR10" s="662"/>
      <c r="BS10" s="668" t="s">
        <v>222</v>
      </c>
      <c r="BT10" s="660"/>
      <c r="BU10" s="660"/>
      <c r="BV10" s="660"/>
      <c r="BW10" s="660"/>
      <c r="BX10" s="660"/>
      <c r="BY10" s="660"/>
      <c r="BZ10" s="660"/>
      <c r="CA10" s="660"/>
      <c r="CB10" s="669"/>
      <c r="CD10" s="674" t="s">
        <v>240</v>
      </c>
      <c r="CE10" s="675"/>
      <c r="CF10" s="675"/>
      <c r="CG10" s="675"/>
      <c r="CH10" s="675"/>
      <c r="CI10" s="675"/>
      <c r="CJ10" s="675"/>
      <c r="CK10" s="675"/>
      <c r="CL10" s="675"/>
      <c r="CM10" s="675"/>
      <c r="CN10" s="675"/>
      <c r="CO10" s="675"/>
      <c r="CP10" s="675"/>
      <c r="CQ10" s="676"/>
      <c r="CR10" s="659">
        <v>629</v>
      </c>
      <c r="CS10" s="660"/>
      <c r="CT10" s="660"/>
      <c r="CU10" s="660"/>
      <c r="CV10" s="660"/>
      <c r="CW10" s="660"/>
      <c r="CX10" s="660"/>
      <c r="CY10" s="661"/>
      <c r="CZ10" s="662">
        <v>0</v>
      </c>
      <c r="DA10" s="662"/>
      <c r="DB10" s="662"/>
      <c r="DC10" s="662"/>
      <c r="DD10" s="668" t="s">
        <v>179</v>
      </c>
      <c r="DE10" s="660"/>
      <c r="DF10" s="660"/>
      <c r="DG10" s="660"/>
      <c r="DH10" s="660"/>
      <c r="DI10" s="660"/>
      <c r="DJ10" s="660"/>
      <c r="DK10" s="660"/>
      <c r="DL10" s="660"/>
      <c r="DM10" s="660"/>
      <c r="DN10" s="660"/>
      <c r="DO10" s="660"/>
      <c r="DP10" s="661"/>
      <c r="DQ10" s="668">
        <v>629</v>
      </c>
      <c r="DR10" s="660"/>
      <c r="DS10" s="660"/>
      <c r="DT10" s="660"/>
      <c r="DU10" s="660"/>
      <c r="DV10" s="660"/>
      <c r="DW10" s="660"/>
      <c r="DX10" s="660"/>
      <c r="DY10" s="660"/>
      <c r="DZ10" s="660"/>
      <c r="EA10" s="660"/>
      <c r="EB10" s="660"/>
      <c r="EC10" s="669"/>
    </row>
    <row r="11" spans="2:143" ht="11.25" customHeight="1">
      <c r="B11" s="656" t="s">
        <v>241</v>
      </c>
      <c r="C11" s="657"/>
      <c r="D11" s="657"/>
      <c r="E11" s="657"/>
      <c r="F11" s="657"/>
      <c r="G11" s="657"/>
      <c r="H11" s="657"/>
      <c r="I11" s="657"/>
      <c r="J11" s="657"/>
      <c r="K11" s="657"/>
      <c r="L11" s="657"/>
      <c r="M11" s="657"/>
      <c r="N11" s="657"/>
      <c r="O11" s="657"/>
      <c r="P11" s="657"/>
      <c r="Q11" s="658"/>
      <c r="R11" s="659" t="s">
        <v>179</v>
      </c>
      <c r="S11" s="660"/>
      <c r="T11" s="660"/>
      <c r="U11" s="660"/>
      <c r="V11" s="660"/>
      <c r="W11" s="660"/>
      <c r="X11" s="660"/>
      <c r="Y11" s="661"/>
      <c r="Z11" s="662" t="s">
        <v>179</v>
      </c>
      <c r="AA11" s="662"/>
      <c r="AB11" s="662"/>
      <c r="AC11" s="662"/>
      <c r="AD11" s="663" t="s">
        <v>179</v>
      </c>
      <c r="AE11" s="663"/>
      <c r="AF11" s="663"/>
      <c r="AG11" s="663"/>
      <c r="AH11" s="663"/>
      <c r="AI11" s="663"/>
      <c r="AJ11" s="663"/>
      <c r="AK11" s="663"/>
      <c r="AL11" s="664" t="s">
        <v>179</v>
      </c>
      <c r="AM11" s="665"/>
      <c r="AN11" s="665"/>
      <c r="AO11" s="666"/>
      <c r="AP11" s="656" t="s">
        <v>242</v>
      </c>
      <c r="AQ11" s="657"/>
      <c r="AR11" s="657"/>
      <c r="AS11" s="657"/>
      <c r="AT11" s="657"/>
      <c r="AU11" s="657"/>
      <c r="AV11" s="657"/>
      <c r="AW11" s="657"/>
      <c r="AX11" s="657"/>
      <c r="AY11" s="657"/>
      <c r="AZ11" s="657"/>
      <c r="BA11" s="657"/>
      <c r="BB11" s="657"/>
      <c r="BC11" s="657"/>
      <c r="BD11" s="657"/>
      <c r="BE11" s="657"/>
      <c r="BF11" s="658"/>
      <c r="BG11" s="659">
        <v>29341</v>
      </c>
      <c r="BH11" s="660"/>
      <c r="BI11" s="660"/>
      <c r="BJ11" s="660"/>
      <c r="BK11" s="660"/>
      <c r="BL11" s="660"/>
      <c r="BM11" s="660"/>
      <c r="BN11" s="661"/>
      <c r="BO11" s="662">
        <v>5.6</v>
      </c>
      <c r="BP11" s="662"/>
      <c r="BQ11" s="662"/>
      <c r="BR11" s="662"/>
      <c r="BS11" s="668" t="s">
        <v>222</v>
      </c>
      <c r="BT11" s="660"/>
      <c r="BU11" s="660"/>
      <c r="BV11" s="660"/>
      <c r="BW11" s="660"/>
      <c r="BX11" s="660"/>
      <c r="BY11" s="660"/>
      <c r="BZ11" s="660"/>
      <c r="CA11" s="660"/>
      <c r="CB11" s="669"/>
      <c r="CD11" s="674" t="s">
        <v>243</v>
      </c>
      <c r="CE11" s="675"/>
      <c r="CF11" s="675"/>
      <c r="CG11" s="675"/>
      <c r="CH11" s="675"/>
      <c r="CI11" s="675"/>
      <c r="CJ11" s="675"/>
      <c r="CK11" s="675"/>
      <c r="CL11" s="675"/>
      <c r="CM11" s="675"/>
      <c r="CN11" s="675"/>
      <c r="CO11" s="675"/>
      <c r="CP11" s="675"/>
      <c r="CQ11" s="676"/>
      <c r="CR11" s="659">
        <v>337025</v>
      </c>
      <c r="CS11" s="660"/>
      <c r="CT11" s="660"/>
      <c r="CU11" s="660"/>
      <c r="CV11" s="660"/>
      <c r="CW11" s="660"/>
      <c r="CX11" s="660"/>
      <c r="CY11" s="661"/>
      <c r="CZ11" s="662">
        <v>6.9</v>
      </c>
      <c r="DA11" s="662"/>
      <c r="DB11" s="662"/>
      <c r="DC11" s="662"/>
      <c r="DD11" s="668">
        <v>69830</v>
      </c>
      <c r="DE11" s="660"/>
      <c r="DF11" s="660"/>
      <c r="DG11" s="660"/>
      <c r="DH11" s="660"/>
      <c r="DI11" s="660"/>
      <c r="DJ11" s="660"/>
      <c r="DK11" s="660"/>
      <c r="DL11" s="660"/>
      <c r="DM11" s="660"/>
      <c r="DN11" s="660"/>
      <c r="DO11" s="660"/>
      <c r="DP11" s="661"/>
      <c r="DQ11" s="668">
        <v>215397</v>
      </c>
      <c r="DR11" s="660"/>
      <c r="DS11" s="660"/>
      <c r="DT11" s="660"/>
      <c r="DU11" s="660"/>
      <c r="DV11" s="660"/>
      <c r="DW11" s="660"/>
      <c r="DX11" s="660"/>
      <c r="DY11" s="660"/>
      <c r="DZ11" s="660"/>
      <c r="EA11" s="660"/>
      <c r="EB11" s="660"/>
      <c r="EC11" s="669"/>
    </row>
    <row r="12" spans="2:143" ht="11.25" customHeight="1">
      <c r="B12" s="656" t="s">
        <v>244</v>
      </c>
      <c r="C12" s="657"/>
      <c r="D12" s="657"/>
      <c r="E12" s="657"/>
      <c r="F12" s="657"/>
      <c r="G12" s="657"/>
      <c r="H12" s="657"/>
      <c r="I12" s="657"/>
      <c r="J12" s="657"/>
      <c r="K12" s="657"/>
      <c r="L12" s="657"/>
      <c r="M12" s="657"/>
      <c r="N12" s="657"/>
      <c r="O12" s="657"/>
      <c r="P12" s="657"/>
      <c r="Q12" s="658"/>
      <c r="R12" s="659">
        <v>97609</v>
      </c>
      <c r="S12" s="660"/>
      <c r="T12" s="660"/>
      <c r="U12" s="660"/>
      <c r="V12" s="660"/>
      <c r="W12" s="660"/>
      <c r="X12" s="660"/>
      <c r="Y12" s="661"/>
      <c r="Z12" s="662">
        <v>1.9</v>
      </c>
      <c r="AA12" s="662"/>
      <c r="AB12" s="662"/>
      <c r="AC12" s="662"/>
      <c r="AD12" s="663">
        <v>97609</v>
      </c>
      <c r="AE12" s="663"/>
      <c r="AF12" s="663"/>
      <c r="AG12" s="663"/>
      <c r="AH12" s="663"/>
      <c r="AI12" s="663"/>
      <c r="AJ12" s="663"/>
      <c r="AK12" s="663"/>
      <c r="AL12" s="664">
        <v>3.3</v>
      </c>
      <c r="AM12" s="665"/>
      <c r="AN12" s="665"/>
      <c r="AO12" s="666"/>
      <c r="AP12" s="656" t="s">
        <v>245</v>
      </c>
      <c r="AQ12" s="657"/>
      <c r="AR12" s="657"/>
      <c r="AS12" s="657"/>
      <c r="AT12" s="657"/>
      <c r="AU12" s="657"/>
      <c r="AV12" s="657"/>
      <c r="AW12" s="657"/>
      <c r="AX12" s="657"/>
      <c r="AY12" s="657"/>
      <c r="AZ12" s="657"/>
      <c r="BA12" s="657"/>
      <c r="BB12" s="657"/>
      <c r="BC12" s="657"/>
      <c r="BD12" s="657"/>
      <c r="BE12" s="657"/>
      <c r="BF12" s="658"/>
      <c r="BG12" s="659">
        <v>251890</v>
      </c>
      <c r="BH12" s="660"/>
      <c r="BI12" s="660"/>
      <c r="BJ12" s="660"/>
      <c r="BK12" s="660"/>
      <c r="BL12" s="660"/>
      <c r="BM12" s="660"/>
      <c r="BN12" s="661"/>
      <c r="BO12" s="662">
        <v>48.5</v>
      </c>
      <c r="BP12" s="662"/>
      <c r="BQ12" s="662"/>
      <c r="BR12" s="662"/>
      <c r="BS12" s="668" t="s">
        <v>179</v>
      </c>
      <c r="BT12" s="660"/>
      <c r="BU12" s="660"/>
      <c r="BV12" s="660"/>
      <c r="BW12" s="660"/>
      <c r="BX12" s="660"/>
      <c r="BY12" s="660"/>
      <c r="BZ12" s="660"/>
      <c r="CA12" s="660"/>
      <c r="CB12" s="669"/>
      <c r="CD12" s="674" t="s">
        <v>246</v>
      </c>
      <c r="CE12" s="675"/>
      <c r="CF12" s="675"/>
      <c r="CG12" s="675"/>
      <c r="CH12" s="675"/>
      <c r="CI12" s="675"/>
      <c r="CJ12" s="675"/>
      <c r="CK12" s="675"/>
      <c r="CL12" s="675"/>
      <c r="CM12" s="675"/>
      <c r="CN12" s="675"/>
      <c r="CO12" s="675"/>
      <c r="CP12" s="675"/>
      <c r="CQ12" s="676"/>
      <c r="CR12" s="659">
        <v>57038</v>
      </c>
      <c r="CS12" s="660"/>
      <c r="CT12" s="660"/>
      <c r="CU12" s="660"/>
      <c r="CV12" s="660"/>
      <c r="CW12" s="660"/>
      <c r="CX12" s="660"/>
      <c r="CY12" s="661"/>
      <c r="CZ12" s="662">
        <v>1.2</v>
      </c>
      <c r="DA12" s="662"/>
      <c r="DB12" s="662"/>
      <c r="DC12" s="662"/>
      <c r="DD12" s="668" t="s">
        <v>179</v>
      </c>
      <c r="DE12" s="660"/>
      <c r="DF12" s="660"/>
      <c r="DG12" s="660"/>
      <c r="DH12" s="660"/>
      <c r="DI12" s="660"/>
      <c r="DJ12" s="660"/>
      <c r="DK12" s="660"/>
      <c r="DL12" s="660"/>
      <c r="DM12" s="660"/>
      <c r="DN12" s="660"/>
      <c r="DO12" s="660"/>
      <c r="DP12" s="661"/>
      <c r="DQ12" s="668">
        <v>49087</v>
      </c>
      <c r="DR12" s="660"/>
      <c r="DS12" s="660"/>
      <c r="DT12" s="660"/>
      <c r="DU12" s="660"/>
      <c r="DV12" s="660"/>
      <c r="DW12" s="660"/>
      <c r="DX12" s="660"/>
      <c r="DY12" s="660"/>
      <c r="DZ12" s="660"/>
      <c r="EA12" s="660"/>
      <c r="EB12" s="660"/>
      <c r="EC12" s="669"/>
    </row>
    <row r="13" spans="2:143" ht="11.25" customHeight="1">
      <c r="B13" s="656" t="s">
        <v>247</v>
      </c>
      <c r="C13" s="657"/>
      <c r="D13" s="657"/>
      <c r="E13" s="657"/>
      <c r="F13" s="657"/>
      <c r="G13" s="657"/>
      <c r="H13" s="657"/>
      <c r="I13" s="657"/>
      <c r="J13" s="657"/>
      <c r="K13" s="657"/>
      <c r="L13" s="657"/>
      <c r="M13" s="657"/>
      <c r="N13" s="657"/>
      <c r="O13" s="657"/>
      <c r="P13" s="657"/>
      <c r="Q13" s="658"/>
      <c r="R13" s="659" t="s">
        <v>179</v>
      </c>
      <c r="S13" s="660"/>
      <c r="T13" s="660"/>
      <c r="U13" s="660"/>
      <c r="V13" s="660"/>
      <c r="W13" s="660"/>
      <c r="X13" s="660"/>
      <c r="Y13" s="661"/>
      <c r="Z13" s="662" t="s">
        <v>222</v>
      </c>
      <c r="AA13" s="662"/>
      <c r="AB13" s="662"/>
      <c r="AC13" s="662"/>
      <c r="AD13" s="663" t="s">
        <v>179</v>
      </c>
      <c r="AE13" s="663"/>
      <c r="AF13" s="663"/>
      <c r="AG13" s="663"/>
      <c r="AH13" s="663"/>
      <c r="AI13" s="663"/>
      <c r="AJ13" s="663"/>
      <c r="AK13" s="663"/>
      <c r="AL13" s="664" t="s">
        <v>179</v>
      </c>
      <c r="AM13" s="665"/>
      <c r="AN13" s="665"/>
      <c r="AO13" s="666"/>
      <c r="AP13" s="656" t="s">
        <v>248</v>
      </c>
      <c r="AQ13" s="657"/>
      <c r="AR13" s="657"/>
      <c r="AS13" s="657"/>
      <c r="AT13" s="657"/>
      <c r="AU13" s="657"/>
      <c r="AV13" s="657"/>
      <c r="AW13" s="657"/>
      <c r="AX13" s="657"/>
      <c r="AY13" s="657"/>
      <c r="AZ13" s="657"/>
      <c r="BA13" s="657"/>
      <c r="BB13" s="657"/>
      <c r="BC13" s="657"/>
      <c r="BD13" s="657"/>
      <c r="BE13" s="657"/>
      <c r="BF13" s="658"/>
      <c r="BG13" s="659">
        <v>246909</v>
      </c>
      <c r="BH13" s="660"/>
      <c r="BI13" s="660"/>
      <c r="BJ13" s="660"/>
      <c r="BK13" s="660"/>
      <c r="BL13" s="660"/>
      <c r="BM13" s="660"/>
      <c r="BN13" s="661"/>
      <c r="BO13" s="662">
        <v>47.5</v>
      </c>
      <c r="BP13" s="662"/>
      <c r="BQ13" s="662"/>
      <c r="BR13" s="662"/>
      <c r="BS13" s="668" t="s">
        <v>179</v>
      </c>
      <c r="BT13" s="660"/>
      <c r="BU13" s="660"/>
      <c r="BV13" s="660"/>
      <c r="BW13" s="660"/>
      <c r="BX13" s="660"/>
      <c r="BY13" s="660"/>
      <c r="BZ13" s="660"/>
      <c r="CA13" s="660"/>
      <c r="CB13" s="669"/>
      <c r="CD13" s="674" t="s">
        <v>249</v>
      </c>
      <c r="CE13" s="675"/>
      <c r="CF13" s="675"/>
      <c r="CG13" s="675"/>
      <c r="CH13" s="675"/>
      <c r="CI13" s="675"/>
      <c r="CJ13" s="675"/>
      <c r="CK13" s="675"/>
      <c r="CL13" s="675"/>
      <c r="CM13" s="675"/>
      <c r="CN13" s="675"/>
      <c r="CO13" s="675"/>
      <c r="CP13" s="675"/>
      <c r="CQ13" s="676"/>
      <c r="CR13" s="659">
        <v>315553</v>
      </c>
      <c r="CS13" s="660"/>
      <c r="CT13" s="660"/>
      <c r="CU13" s="660"/>
      <c r="CV13" s="660"/>
      <c r="CW13" s="660"/>
      <c r="CX13" s="660"/>
      <c r="CY13" s="661"/>
      <c r="CZ13" s="662">
        <v>6.5</v>
      </c>
      <c r="DA13" s="662"/>
      <c r="DB13" s="662"/>
      <c r="DC13" s="662"/>
      <c r="DD13" s="668">
        <v>146937</v>
      </c>
      <c r="DE13" s="660"/>
      <c r="DF13" s="660"/>
      <c r="DG13" s="660"/>
      <c r="DH13" s="660"/>
      <c r="DI13" s="660"/>
      <c r="DJ13" s="660"/>
      <c r="DK13" s="660"/>
      <c r="DL13" s="660"/>
      <c r="DM13" s="660"/>
      <c r="DN13" s="660"/>
      <c r="DO13" s="660"/>
      <c r="DP13" s="661"/>
      <c r="DQ13" s="668">
        <v>159640</v>
      </c>
      <c r="DR13" s="660"/>
      <c r="DS13" s="660"/>
      <c r="DT13" s="660"/>
      <c r="DU13" s="660"/>
      <c r="DV13" s="660"/>
      <c r="DW13" s="660"/>
      <c r="DX13" s="660"/>
      <c r="DY13" s="660"/>
      <c r="DZ13" s="660"/>
      <c r="EA13" s="660"/>
      <c r="EB13" s="660"/>
      <c r="EC13" s="669"/>
    </row>
    <row r="14" spans="2:143" ht="11.25" customHeight="1">
      <c r="B14" s="656" t="s">
        <v>250</v>
      </c>
      <c r="C14" s="657"/>
      <c r="D14" s="657"/>
      <c r="E14" s="657"/>
      <c r="F14" s="657"/>
      <c r="G14" s="657"/>
      <c r="H14" s="657"/>
      <c r="I14" s="657"/>
      <c r="J14" s="657"/>
      <c r="K14" s="657"/>
      <c r="L14" s="657"/>
      <c r="M14" s="657"/>
      <c r="N14" s="657"/>
      <c r="O14" s="657"/>
      <c r="P14" s="657"/>
      <c r="Q14" s="658"/>
      <c r="R14" s="659" t="s">
        <v>179</v>
      </c>
      <c r="S14" s="660"/>
      <c r="T14" s="660"/>
      <c r="U14" s="660"/>
      <c r="V14" s="660"/>
      <c r="W14" s="660"/>
      <c r="X14" s="660"/>
      <c r="Y14" s="661"/>
      <c r="Z14" s="662" t="s">
        <v>179</v>
      </c>
      <c r="AA14" s="662"/>
      <c r="AB14" s="662"/>
      <c r="AC14" s="662"/>
      <c r="AD14" s="663" t="s">
        <v>179</v>
      </c>
      <c r="AE14" s="663"/>
      <c r="AF14" s="663"/>
      <c r="AG14" s="663"/>
      <c r="AH14" s="663"/>
      <c r="AI14" s="663"/>
      <c r="AJ14" s="663"/>
      <c r="AK14" s="663"/>
      <c r="AL14" s="664" t="s">
        <v>222</v>
      </c>
      <c r="AM14" s="665"/>
      <c r="AN14" s="665"/>
      <c r="AO14" s="666"/>
      <c r="AP14" s="656" t="s">
        <v>251</v>
      </c>
      <c r="AQ14" s="657"/>
      <c r="AR14" s="657"/>
      <c r="AS14" s="657"/>
      <c r="AT14" s="657"/>
      <c r="AU14" s="657"/>
      <c r="AV14" s="657"/>
      <c r="AW14" s="657"/>
      <c r="AX14" s="657"/>
      <c r="AY14" s="657"/>
      <c r="AZ14" s="657"/>
      <c r="BA14" s="657"/>
      <c r="BB14" s="657"/>
      <c r="BC14" s="657"/>
      <c r="BD14" s="657"/>
      <c r="BE14" s="657"/>
      <c r="BF14" s="658"/>
      <c r="BG14" s="659">
        <v>16369</v>
      </c>
      <c r="BH14" s="660"/>
      <c r="BI14" s="660"/>
      <c r="BJ14" s="660"/>
      <c r="BK14" s="660"/>
      <c r="BL14" s="660"/>
      <c r="BM14" s="660"/>
      <c r="BN14" s="661"/>
      <c r="BO14" s="662">
        <v>3.2</v>
      </c>
      <c r="BP14" s="662"/>
      <c r="BQ14" s="662"/>
      <c r="BR14" s="662"/>
      <c r="BS14" s="668" t="s">
        <v>222</v>
      </c>
      <c r="BT14" s="660"/>
      <c r="BU14" s="660"/>
      <c r="BV14" s="660"/>
      <c r="BW14" s="660"/>
      <c r="BX14" s="660"/>
      <c r="BY14" s="660"/>
      <c r="BZ14" s="660"/>
      <c r="CA14" s="660"/>
      <c r="CB14" s="669"/>
      <c r="CD14" s="674" t="s">
        <v>252</v>
      </c>
      <c r="CE14" s="675"/>
      <c r="CF14" s="675"/>
      <c r="CG14" s="675"/>
      <c r="CH14" s="675"/>
      <c r="CI14" s="675"/>
      <c r="CJ14" s="675"/>
      <c r="CK14" s="675"/>
      <c r="CL14" s="675"/>
      <c r="CM14" s="675"/>
      <c r="CN14" s="675"/>
      <c r="CO14" s="675"/>
      <c r="CP14" s="675"/>
      <c r="CQ14" s="676"/>
      <c r="CR14" s="659">
        <v>780840</v>
      </c>
      <c r="CS14" s="660"/>
      <c r="CT14" s="660"/>
      <c r="CU14" s="660"/>
      <c r="CV14" s="660"/>
      <c r="CW14" s="660"/>
      <c r="CX14" s="660"/>
      <c r="CY14" s="661"/>
      <c r="CZ14" s="662">
        <v>16.100000000000001</v>
      </c>
      <c r="DA14" s="662"/>
      <c r="DB14" s="662"/>
      <c r="DC14" s="662"/>
      <c r="DD14" s="668">
        <v>557513</v>
      </c>
      <c r="DE14" s="660"/>
      <c r="DF14" s="660"/>
      <c r="DG14" s="660"/>
      <c r="DH14" s="660"/>
      <c r="DI14" s="660"/>
      <c r="DJ14" s="660"/>
      <c r="DK14" s="660"/>
      <c r="DL14" s="660"/>
      <c r="DM14" s="660"/>
      <c r="DN14" s="660"/>
      <c r="DO14" s="660"/>
      <c r="DP14" s="661"/>
      <c r="DQ14" s="668">
        <v>226527</v>
      </c>
      <c r="DR14" s="660"/>
      <c r="DS14" s="660"/>
      <c r="DT14" s="660"/>
      <c r="DU14" s="660"/>
      <c r="DV14" s="660"/>
      <c r="DW14" s="660"/>
      <c r="DX14" s="660"/>
      <c r="DY14" s="660"/>
      <c r="DZ14" s="660"/>
      <c r="EA14" s="660"/>
      <c r="EB14" s="660"/>
      <c r="EC14" s="669"/>
    </row>
    <row r="15" spans="2:143" ht="11.25" customHeight="1">
      <c r="B15" s="656" t="s">
        <v>253</v>
      </c>
      <c r="C15" s="657"/>
      <c r="D15" s="657"/>
      <c r="E15" s="657"/>
      <c r="F15" s="657"/>
      <c r="G15" s="657"/>
      <c r="H15" s="657"/>
      <c r="I15" s="657"/>
      <c r="J15" s="657"/>
      <c r="K15" s="657"/>
      <c r="L15" s="657"/>
      <c r="M15" s="657"/>
      <c r="N15" s="657"/>
      <c r="O15" s="657"/>
      <c r="P15" s="657"/>
      <c r="Q15" s="658"/>
      <c r="R15" s="659">
        <v>7539</v>
      </c>
      <c r="S15" s="660"/>
      <c r="T15" s="660"/>
      <c r="U15" s="660"/>
      <c r="V15" s="660"/>
      <c r="W15" s="660"/>
      <c r="X15" s="660"/>
      <c r="Y15" s="661"/>
      <c r="Z15" s="662">
        <v>0.1</v>
      </c>
      <c r="AA15" s="662"/>
      <c r="AB15" s="662"/>
      <c r="AC15" s="662"/>
      <c r="AD15" s="663">
        <v>7539</v>
      </c>
      <c r="AE15" s="663"/>
      <c r="AF15" s="663"/>
      <c r="AG15" s="663"/>
      <c r="AH15" s="663"/>
      <c r="AI15" s="663"/>
      <c r="AJ15" s="663"/>
      <c r="AK15" s="663"/>
      <c r="AL15" s="664">
        <v>0.3</v>
      </c>
      <c r="AM15" s="665"/>
      <c r="AN15" s="665"/>
      <c r="AO15" s="666"/>
      <c r="AP15" s="656" t="s">
        <v>254</v>
      </c>
      <c r="AQ15" s="657"/>
      <c r="AR15" s="657"/>
      <c r="AS15" s="657"/>
      <c r="AT15" s="657"/>
      <c r="AU15" s="657"/>
      <c r="AV15" s="657"/>
      <c r="AW15" s="657"/>
      <c r="AX15" s="657"/>
      <c r="AY15" s="657"/>
      <c r="AZ15" s="657"/>
      <c r="BA15" s="657"/>
      <c r="BB15" s="657"/>
      <c r="BC15" s="657"/>
      <c r="BD15" s="657"/>
      <c r="BE15" s="657"/>
      <c r="BF15" s="658"/>
      <c r="BG15" s="659">
        <v>38168</v>
      </c>
      <c r="BH15" s="660"/>
      <c r="BI15" s="660"/>
      <c r="BJ15" s="660"/>
      <c r="BK15" s="660"/>
      <c r="BL15" s="660"/>
      <c r="BM15" s="660"/>
      <c r="BN15" s="661"/>
      <c r="BO15" s="662">
        <v>7.3</v>
      </c>
      <c r="BP15" s="662"/>
      <c r="BQ15" s="662"/>
      <c r="BR15" s="662"/>
      <c r="BS15" s="668" t="s">
        <v>222</v>
      </c>
      <c r="BT15" s="660"/>
      <c r="BU15" s="660"/>
      <c r="BV15" s="660"/>
      <c r="BW15" s="660"/>
      <c r="BX15" s="660"/>
      <c r="BY15" s="660"/>
      <c r="BZ15" s="660"/>
      <c r="CA15" s="660"/>
      <c r="CB15" s="669"/>
      <c r="CD15" s="674" t="s">
        <v>255</v>
      </c>
      <c r="CE15" s="675"/>
      <c r="CF15" s="675"/>
      <c r="CG15" s="675"/>
      <c r="CH15" s="675"/>
      <c r="CI15" s="675"/>
      <c r="CJ15" s="675"/>
      <c r="CK15" s="675"/>
      <c r="CL15" s="675"/>
      <c r="CM15" s="675"/>
      <c r="CN15" s="675"/>
      <c r="CO15" s="675"/>
      <c r="CP15" s="675"/>
      <c r="CQ15" s="676"/>
      <c r="CR15" s="659">
        <v>522138</v>
      </c>
      <c r="CS15" s="660"/>
      <c r="CT15" s="660"/>
      <c r="CU15" s="660"/>
      <c r="CV15" s="660"/>
      <c r="CW15" s="660"/>
      <c r="CX15" s="660"/>
      <c r="CY15" s="661"/>
      <c r="CZ15" s="662">
        <v>10.7</v>
      </c>
      <c r="DA15" s="662"/>
      <c r="DB15" s="662"/>
      <c r="DC15" s="662"/>
      <c r="DD15" s="668">
        <v>53244</v>
      </c>
      <c r="DE15" s="660"/>
      <c r="DF15" s="660"/>
      <c r="DG15" s="660"/>
      <c r="DH15" s="660"/>
      <c r="DI15" s="660"/>
      <c r="DJ15" s="660"/>
      <c r="DK15" s="660"/>
      <c r="DL15" s="660"/>
      <c r="DM15" s="660"/>
      <c r="DN15" s="660"/>
      <c r="DO15" s="660"/>
      <c r="DP15" s="661"/>
      <c r="DQ15" s="668">
        <v>426243</v>
      </c>
      <c r="DR15" s="660"/>
      <c r="DS15" s="660"/>
      <c r="DT15" s="660"/>
      <c r="DU15" s="660"/>
      <c r="DV15" s="660"/>
      <c r="DW15" s="660"/>
      <c r="DX15" s="660"/>
      <c r="DY15" s="660"/>
      <c r="DZ15" s="660"/>
      <c r="EA15" s="660"/>
      <c r="EB15" s="660"/>
      <c r="EC15" s="669"/>
    </row>
    <row r="16" spans="2:143" ht="11.25" customHeight="1">
      <c r="B16" s="656" t="s">
        <v>256</v>
      </c>
      <c r="C16" s="657"/>
      <c r="D16" s="657"/>
      <c r="E16" s="657"/>
      <c r="F16" s="657"/>
      <c r="G16" s="657"/>
      <c r="H16" s="657"/>
      <c r="I16" s="657"/>
      <c r="J16" s="657"/>
      <c r="K16" s="657"/>
      <c r="L16" s="657"/>
      <c r="M16" s="657"/>
      <c r="N16" s="657"/>
      <c r="O16" s="657"/>
      <c r="P16" s="657"/>
      <c r="Q16" s="658"/>
      <c r="R16" s="659" t="s">
        <v>222</v>
      </c>
      <c r="S16" s="660"/>
      <c r="T16" s="660"/>
      <c r="U16" s="660"/>
      <c r="V16" s="660"/>
      <c r="W16" s="660"/>
      <c r="X16" s="660"/>
      <c r="Y16" s="661"/>
      <c r="Z16" s="662" t="s">
        <v>179</v>
      </c>
      <c r="AA16" s="662"/>
      <c r="AB16" s="662"/>
      <c r="AC16" s="662"/>
      <c r="AD16" s="663" t="s">
        <v>179</v>
      </c>
      <c r="AE16" s="663"/>
      <c r="AF16" s="663"/>
      <c r="AG16" s="663"/>
      <c r="AH16" s="663"/>
      <c r="AI16" s="663"/>
      <c r="AJ16" s="663"/>
      <c r="AK16" s="663"/>
      <c r="AL16" s="664" t="s">
        <v>222</v>
      </c>
      <c r="AM16" s="665"/>
      <c r="AN16" s="665"/>
      <c r="AO16" s="666"/>
      <c r="AP16" s="656" t="s">
        <v>257</v>
      </c>
      <c r="AQ16" s="657"/>
      <c r="AR16" s="657"/>
      <c r="AS16" s="657"/>
      <c r="AT16" s="657"/>
      <c r="AU16" s="657"/>
      <c r="AV16" s="657"/>
      <c r="AW16" s="657"/>
      <c r="AX16" s="657"/>
      <c r="AY16" s="657"/>
      <c r="AZ16" s="657"/>
      <c r="BA16" s="657"/>
      <c r="BB16" s="657"/>
      <c r="BC16" s="657"/>
      <c r="BD16" s="657"/>
      <c r="BE16" s="657"/>
      <c r="BF16" s="658"/>
      <c r="BG16" s="659">
        <v>2385</v>
      </c>
      <c r="BH16" s="660"/>
      <c r="BI16" s="660"/>
      <c r="BJ16" s="660"/>
      <c r="BK16" s="660"/>
      <c r="BL16" s="660"/>
      <c r="BM16" s="660"/>
      <c r="BN16" s="661"/>
      <c r="BO16" s="662">
        <v>0.5</v>
      </c>
      <c r="BP16" s="662"/>
      <c r="BQ16" s="662"/>
      <c r="BR16" s="662"/>
      <c r="BS16" s="668" t="s">
        <v>222</v>
      </c>
      <c r="BT16" s="660"/>
      <c r="BU16" s="660"/>
      <c r="BV16" s="660"/>
      <c r="BW16" s="660"/>
      <c r="BX16" s="660"/>
      <c r="BY16" s="660"/>
      <c r="BZ16" s="660"/>
      <c r="CA16" s="660"/>
      <c r="CB16" s="669"/>
      <c r="CD16" s="674" t="s">
        <v>258</v>
      </c>
      <c r="CE16" s="675"/>
      <c r="CF16" s="675"/>
      <c r="CG16" s="675"/>
      <c r="CH16" s="675"/>
      <c r="CI16" s="675"/>
      <c r="CJ16" s="675"/>
      <c r="CK16" s="675"/>
      <c r="CL16" s="675"/>
      <c r="CM16" s="675"/>
      <c r="CN16" s="675"/>
      <c r="CO16" s="675"/>
      <c r="CP16" s="675"/>
      <c r="CQ16" s="676"/>
      <c r="CR16" s="659">
        <v>40522</v>
      </c>
      <c r="CS16" s="660"/>
      <c r="CT16" s="660"/>
      <c r="CU16" s="660"/>
      <c r="CV16" s="660"/>
      <c r="CW16" s="660"/>
      <c r="CX16" s="660"/>
      <c r="CY16" s="661"/>
      <c r="CZ16" s="662">
        <v>0.8</v>
      </c>
      <c r="DA16" s="662"/>
      <c r="DB16" s="662"/>
      <c r="DC16" s="662"/>
      <c r="DD16" s="668" t="s">
        <v>179</v>
      </c>
      <c r="DE16" s="660"/>
      <c r="DF16" s="660"/>
      <c r="DG16" s="660"/>
      <c r="DH16" s="660"/>
      <c r="DI16" s="660"/>
      <c r="DJ16" s="660"/>
      <c r="DK16" s="660"/>
      <c r="DL16" s="660"/>
      <c r="DM16" s="660"/>
      <c r="DN16" s="660"/>
      <c r="DO16" s="660"/>
      <c r="DP16" s="661"/>
      <c r="DQ16" s="668">
        <v>22759</v>
      </c>
      <c r="DR16" s="660"/>
      <c r="DS16" s="660"/>
      <c r="DT16" s="660"/>
      <c r="DU16" s="660"/>
      <c r="DV16" s="660"/>
      <c r="DW16" s="660"/>
      <c r="DX16" s="660"/>
      <c r="DY16" s="660"/>
      <c r="DZ16" s="660"/>
      <c r="EA16" s="660"/>
      <c r="EB16" s="660"/>
      <c r="EC16" s="669"/>
    </row>
    <row r="17" spans="2:133" ht="11.25" customHeight="1">
      <c r="B17" s="656" t="s">
        <v>259</v>
      </c>
      <c r="C17" s="657"/>
      <c r="D17" s="657"/>
      <c r="E17" s="657"/>
      <c r="F17" s="657"/>
      <c r="G17" s="657"/>
      <c r="H17" s="657"/>
      <c r="I17" s="657"/>
      <c r="J17" s="657"/>
      <c r="K17" s="657"/>
      <c r="L17" s="657"/>
      <c r="M17" s="657"/>
      <c r="N17" s="657"/>
      <c r="O17" s="657"/>
      <c r="P17" s="657"/>
      <c r="Q17" s="658"/>
      <c r="R17" s="659">
        <v>515</v>
      </c>
      <c r="S17" s="660"/>
      <c r="T17" s="660"/>
      <c r="U17" s="660"/>
      <c r="V17" s="660"/>
      <c r="W17" s="660"/>
      <c r="X17" s="660"/>
      <c r="Y17" s="661"/>
      <c r="Z17" s="662">
        <v>0</v>
      </c>
      <c r="AA17" s="662"/>
      <c r="AB17" s="662"/>
      <c r="AC17" s="662"/>
      <c r="AD17" s="663">
        <v>515</v>
      </c>
      <c r="AE17" s="663"/>
      <c r="AF17" s="663"/>
      <c r="AG17" s="663"/>
      <c r="AH17" s="663"/>
      <c r="AI17" s="663"/>
      <c r="AJ17" s="663"/>
      <c r="AK17" s="663"/>
      <c r="AL17" s="664">
        <v>0</v>
      </c>
      <c r="AM17" s="665"/>
      <c r="AN17" s="665"/>
      <c r="AO17" s="666"/>
      <c r="AP17" s="656" t="s">
        <v>260</v>
      </c>
      <c r="AQ17" s="657"/>
      <c r="AR17" s="657"/>
      <c r="AS17" s="657"/>
      <c r="AT17" s="657"/>
      <c r="AU17" s="657"/>
      <c r="AV17" s="657"/>
      <c r="AW17" s="657"/>
      <c r="AX17" s="657"/>
      <c r="AY17" s="657"/>
      <c r="AZ17" s="657"/>
      <c r="BA17" s="657"/>
      <c r="BB17" s="657"/>
      <c r="BC17" s="657"/>
      <c r="BD17" s="657"/>
      <c r="BE17" s="657"/>
      <c r="BF17" s="658"/>
      <c r="BG17" s="659" t="s">
        <v>179</v>
      </c>
      <c r="BH17" s="660"/>
      <c r="BI17" s="660"/>
      <c r="BJ17" s="660"/>
      <c r="BK17" s="660"/>
      <c r="BL17" s="660"/>
      <c r="BM17" s="660"/>
      <c r="BN17" s="661"/>
      <c r="BO17" s="662" t="s">
        <v>179</v>
      </c>
      <c r="BP17" s="662"/>
      <c r="BQ17" s="662"/>
      <c r="BR17" s="662"/>
      <c r="BS17" s="668" t="s">
        <v>261</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584469</v>
      </c>
      <c r="CS17" s="660"/>
      <c r="CT17" s="660"/>
      <c r="CU17" s="660"/>
      <c r="CV17" s="660"/>
      <c r="CW17" s="660"/>
      <c r="CX17" s="660"/>
      <c r="CY17" s="661"/>
      <c r="CZ17" s="662">
        <v>12</v>
      </c>
      <c r="DA17" s="662"/>
      <c r="DB17" s="662"/>
      <c r="DC17" s="662"/>
      <c r="DD17" s="668" t="s">
        <v>179</v>
      </c>
      <c r="DE17" s="660"/>
      <c r="DF17" s="660"/>
      <c r="DG17" s="660"/>
      <c r="DH17" s="660"/>
      <c r="DI17" s="660"/>
      <c r="DJ17" s="660"/>
      <c r="DK17" s="660"/>
      <c r="DL17" s="660"/>
      <c r="DM17" s="660"/>
      <c r="DN17" s="660"/>
      <c r="DO17" s="660"/>
      <c r="DP17" s="661"/>
      <c r="DQ17" s="668">
        <v>562427</v>
      </c>
      <c r="DR17" s="660"/>
      <c r="DS17" s="660"/>
      <c r="DT17" s="660"/>
      <c r="DU17" s="660"/>
      <c r="DV17" s="660"/>
      <c r="DW17" s="660"/>
      <c r="DX17" s="660"/>
      <c r="DY17" s="660"/>
      <c r="DZ17" s="660"/>
      <c r="EA17" s="660"/>
      <c r="EB17" s="660"/>
      <c r="EC17" s="669"/>
    </row>
    <row r="18" spans="2:133" ht="11.25" customHeight="1">
      <c r="B18" s="656" t="s">
        <v>263</v>
      </c>
      <c r="C18" s="657"/>
      <c r="D18" s="657"/>
      <c r="E18" s="657"/>
      <c r="F18" s="657"/>
      <c r="G18" s="657"/>
      <c r="H18" s="657"/>
      <c r="I18" s="657"/>
      <c r="J18" s="657"/>
      <c r="K18" s="657"/>
      <c r="L18" s="657"/>
      <c r="M18" s="657"/>
      <c r="N18" s="657"/>
      <c r="O18" s="657"/>
      <c r="P18" s="657"/>
      <c r="Q18" s="658"/>
      <c r="R18" s="659">
        <v>2484448</v>
      </c>
      <c r="S18" s="660"/>
      <c r="T18" s="660"/>
      <c r="U18" s="660"/>
      <c r="V18" s="660"/>
      <c r="W18" s="660"/>
      <c r="X18" s="660"/>
      <c r="Y18" s="661"/>
      <c r="Z18" s="662">
        <v>48.2</v>
      </c>
      <c r="AA18" s="662"/>
      <c r="AB18" s="662"/>
      <c r="AC18" s="662"/>
      <c r="AD18" s="663">
        <v>2293592</v>
      </c>
      <c r="AE18" s="663"/>
      <c r="AF18" s="663"/>
      <c r="AG18" s="663"/>
      <c r="AH18" s="663"/>
      <c r="AI18" s="663"/>
      <c r="AJ18" s="663"/>
      <c r="AK18" s="663"/>
      <c r="AL18" s="664">
        <v>76.7</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179</v>
      </c>
      <c r="BH18" s="660"/>
      <c r="BI18" s="660"/>
      <c r="BJ18" s="660"/>
      <c r="BK18" s="660"/>
      <c r="BL18" s="660"/>
      <c r="BM18" s="660"/>
      <c r="BN18" s="661"/>
      <c r="BO18" s="662" t="s">
        <v>222</v>
      </c>
      <c r="BP18" s="662"/>
      <c r="BQ18" s="662"/>
      <c r="BR18" s="662"/>
      <c r="BS18" s="668" t="s">
        <v>179</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222</v>
      </c>
      <c r="CS18" s="660"/>
      <c r="CT18" s="660"/>
      <c r="CU18" s="660"/>
      <c r="CV18" s="660"/>
      <c r="CW18" s="660"/>
      <c r="CX18" s="660"/>
      <c r="CY18" s="661"/>
      <c r="CZ18" s="662" t="s">
        <v>179</v>
      </c>
      <c r="DA18" s="662"/>
      <c r="DB18" s="662"/>
      <c r="DC18" s="662"/>
      <c r="DD18" s="668" t="s">
        <v>179</v>
      </c>
      <c r="DE18" s="660"/>
      <c r="DF18" s="660"/>
      <c r="DG18" s="660"/>
      <c r="DH18" s="660"/>
      <c r="DI18" s="660"/>
      <c r="DJ18" s="660"/>
      <c r="DK18" s="660"/>
      <c r="DL18" s="660"/>
      <c r="DM18" s="660"/>
      <c r="DN18" s="660"/>
      <c r="DO18" s="660"/>
      <c r="DP18" s="661"/>
      <c r="DQ18" s="668" t="s">
        <v>179</v>
      </c>
      <c r="DR18" s="660"/>
      <c r="DS18" s="660"/>
      <c r="DT18" s="660"/>
      <c r="DU18" s="660"/>
      <c r="DV18" s="660"/>
      <c r="DW18" s="660"/>
      <c r="DX18" s="660"/>
      <c r="DY18" s="660"/>
      <c r="DZ18" s="660"/>
      <c r="EA18" s="660"/>
      <c r="EB18" s="660"/>
      <c r="EC18" s="669"/>
    </row>
    <row r="19" spans="2:133" ht="11.25" customHeight="1">
      <c r="B19" s="656" t="s">
        <v>266</v>
      </c>
      <c r="C19" s="657"/>
      <c r="D19" s="657"/>
      <c r="E19" s="657"/>
      <c r="F19" s="657"/>
      <c r="G19" s="657"/>
      <c r="H19" s="657"/>
      <c r="I19" s="657"/>
      <c r="J19" s="657"/>
      <c r="K19" s="657"/>
      <c r="L19" s="657"/>
      <c r="M19" s="657"/>
      <c r="N19" s="657"/>
      <c r="O19" s="657"/>
      <c r="P19" s="657"/>
      <c r="Q19" s="658"/>
      <c r="R19" s="659">
        <v>2293592</v>
      </c>
      <c r="S19" s="660"/>
      <c r="T19" s="660"/>
      <c r="U19" s="660"/>
      <c r="V19" s="660"/>
      <c r="W19" s="660"/>
      <c r="X19" s="660"/>
      <c r="Y19" s="661"/>
      <c r="Z19" s="662">
        <v>44.5</v>
      </c>
      <c r="AA19" s="662"/>
      <c r="AB19" s="662"/>
      <c r="AC19" s="662"/>
      <c r="AD19" s="663">
        <v>2293592</v>
      </c>
      <c r="AE19" s="663"/>
      <c r="AF19" s="663"/>
      <c r="AG19" s="663"/>
      <c r="AH19" s="663"/>
      <c r="AI19" s="663"/>
      <c r="AJ19" s="663"/>
      <c r="AK19" s="663"/>
      <c r="AL19" s="664">
        <v>76.7</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t="s">
        <v>179</v>
      </c>
      <c r="BH19" s="660"/>
      <c r="BI19" s="660"/>
      <c r="BJ19" s="660"/>
      <c r="BK19" s="660"/>
      <c r="BL19" s="660"/>
      <c r="BM19" s="660"/>
      <c r="BN19" s="661"/>
      <c r="BO19" s="662" t="s">
        <v>179</v>
      </c>
      <c r="BP19" s="662"/>
      <c r="BQ19" s="662"/>
      <c r="BR19" s="662"/>
      <c r="BS19" s="668" t="s">
        <v>222</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222</v>
      </c>
      <c r="CS19" s="660"/>
      <c r="CT19" s="660"/>
      <c r="CU19" s="660"/>
      <c r="CV19" s="660"/>
      <c r="CW19" s="660"/>
      <c r="CX19" s="660"/>
      <c r="CY19" s="661"/>
      <c r="CZ19" s="662" t="s">
        <v>179</v>
      </c>
      <c r="DA19" s="662"/>
      <c r="DB19" s="662"/>
      <c r="DC19" s="662"/>
      <c r="DD19" s="668" t="s">
        <v>222</v>
      </c>
      <c r="DE19" s="660"/>
      <c r="DF19" s="660"/>
      <c r="DG19" s="660"/>
      <c r="DH19" s="660"/>
      <c r="DI19" s="660"/>
      <c r="DJ19" s="660"/>
      <c r="DK19" s="660"/>
      <c r="DL19" s="660"/>
      <c r="DM19" s="660"/>
      <c r="DN19" s="660"/>
      <c r="DO19" s="660"/>
      <c r="DP19" s="661"/>
      <c r="DQ19" s="668" t="s">
        <v>222</v>
      </c>
      <c r="DR19" s="660"/>
      <c r="DS19" s="660"/>
      <c r="DT19" s="660"/>
      <c r="DU19" s="660"/>
      <c r="DV19" s="660"/>
      <c r="DW19" s="660"/>
      <c r="DX19" s="660"/>
      <c r="DY19" s="660"/>
      <c r="DZ19" s="660"/>
      <c r="EA19" s="660"/>
      <c r="EB19" s="660"/>
      <c r="EC19" s="669"/>
    </row>
    <row r="20" spans="2:133" ht="11.25" customHeight="1">
      <c r="B20" s="656" t="s">
        <v>269</v>
      </c>
      <c r="C20" s="657"/>
      <c r="D20" s="657"/>
      <c r="E20" s="657"/>
      <c r="F20" s="657"/>
      <c r="G20" s="657"/>
      <c r="H20" s="657"/>
      <c r="I20" s="657"/>
      <c r="J20" s="657"/>
      <c r="K20" s="657"/>
      <c r="L20" s="657"/>
      <c r="M20" s="657"/>
      <c r="N20" s="657"/>
      <c r="O20" s="657"/>
      <c r="P20" s="657"/>
      <c r="Q20" s="658"/>
      <c r="R20" s="659">
        <v>145044</v>
      </c>
      <c r="S20" s="660"/>
      <c r="T20" s="660"/>
      <c r="U20" s="660"/>
      <c r="V20" s="660"/>
      <c r="W20" s="660"/>
      <c r="X20" s="660"/>
      <c r="Y20" s="661"/>
      <c r="Z20" s="662">
        <v>2.8</v>
      </c>
      <c r="AA20" s="662"/>
      <c r="AB20" s="662"/>
      <c r="AC20" s="662"/>
      <c r="AD20" s="663" t="s">
        <v>222</v>
      </c>
      <c r="AE20" s="663"/>
      <c r="AF20" s="663"/>
      <c r="AG20" s="663"/>
      <c r="AH20" s="663"/>
      <c r="AI20" s="663"/>
      <c r="AJ20" s="663"/>
      <c r="AK20" s="663"/>
      <c r="AL20" s="664" t="s">
        <v>261</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t="s">
        <v>179</v>
      </c>
      <c r="BH20" s="660"/>
      <c r="BI20" s="660"/>
      <c r="BJ20" s="660"/>
      <c r="BK20" s="660"/>
      <c r="BL20" s="660"/>
      <c r="BM20" s="660"/>
      <c r="BN20" s="661"/>
      <c r="BO20" s="662" t="s">
        <v>179</v>
      </c>
      <c r="BP20" s="662"/>
      <c r="BQ20" s="662"/>
      <c r="BR20" s="662"/>
      <c r="BS20" s="668" t="s">
        <v>179</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4861544</v>
      </c>
      <c r="CS20" s="660"/>
      <c r="CT20" s="660"/>
      <c r="CU20" s="660"/>
      <c r="CV20" s="660"/>
      <c r="CW20" s="660"/>
      <c r="CX20" s="660"/>
      <c r="CY20" s="661"/>
      <c r="CZ20" s="662">
        <v>100</v>
      </c>
      <c r="DA20" s="662"/>
      <c r="DB20" s="662"/>
      <c r="DC20" s="662"/>
      <c r="DD20" s="668">
        <v>940947</v>
      </c>
      <c r="DE20" s="660"/>
      <c r="DF20" s="660"/>
      <c r="DG20" s="660"/>
      <c r="DH20" s="660"/>
      <c r="DI20" s="660"/>
      <c r="DJ20" s="660"/>
      <c r="DK20" s="660"/>
      <c r="DL20" s="660"/>
      <c r="DM20" s="660"/>
      <c r="DN20" s="660"/>
      <c r="DO20" s="660"/>
      <c r="DP20" s="661"/>
      <c r="DQ20" s="668">
        <v>3310574</v>
      </c>
      <c r="DR20" s="660"/>
      <c r="DS20" s="660"/>
      <c r="DT20" s="660"/>
      <c r="DU20" s="660"/>
      <c r="DV20" s="660"/>
      <c r="DW20" s="660"/>
      <c r="DX20" s="660"/>
      <c r="DY20" s="660"/>
      <c r="DZ20" s="660"/>
      <c r="EA20" s="660"/>
      <c r="EB20" s="660"/>
      <c r="EC20" s="669"/>
    </row>
    <row r="21" spans="2:133" ht="11.25" customHeight="1">
      <c r="B21" s="656" t="s">
        <v>272</v>
      </c>
      <c r="C21" s="657"/>
      <c r="D21" s="657"/>
      <c r="E21" s="657"/>
      <c r="F21" s="657"/>
      <c r="G21" s="657"/>
      <c r="H21" s="657"/>
      <c r="I21" s="657"/>
      <c r="J21" s="657"/>
      <c r="K21" s="657"/>
      <c r="L21" s="657"/>
      <c r="M21" s="657"/>
      <c r="N21" s="657"/>
      <c r="O21" s="657"/>
      <c r="P21" s="657"/>
      <c r="Q21" s="658"/>
      <c r="R21" s="659">
        <v>45812</v>
      </c>
      <c r="S21" s="660"/>
      <c r="T21" s="660"/>
      <c r="U21" s="660"/>
      <c r="V21" s="660"/>
      <c r="W21" s="660"/>
      <c r="X21" s="660"/>
      <c r="Y21" s="661"/>
      <c r="Z21" s="662">
        <v>0.9</v>
      </c>
      <c r="AA21" s="662"/>
      <c r="AB21" s="662"/>
      <c r="AC21" s="662"/>
      <c r="AD21" s="663" t="s">
        <v>179</v>
      </c>
      <c r="AE21" s="663"/>
      <c r="AF21" s="663"/>
      <c r="AG21" s="663"/>
      <c r="AH21" s="663"/>
      <c r="AI21" s="663"/>
      <c r="AJ21" s="663"/>
      <c r="AK21" s="663"/>
      <c r="AL21" s="664" t="s">
        <v>179</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t="s">
        <v>222</v>
      </c>
      <c r="BH21" s="660"/>
      <c r="BI21" s="660"/>
      <c r="BJ21" s="660"/>
      <c r="BK21" s="660"/>
      <c r="BL21" s="660"/>
      <c r="BM21" s="660"/>
      <c r="BN21" s="661"/>
      <c r="BO21" s="662" t="s">
        <v>179</v>
      </c>
      <c r="BP21" s="662"/>
      <c r="BQ21" s="662"/>
      <c r="BR21" s="662"/>
      <c r="BS21" s="668" t="s">
        <v>179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274</v>
      </c>
      <c r="C22" s="657"/>
      <c r="D22" s="657"/>
      <c r="E22" s="657"/>
      <c r="F22" s="657"/>
      <c r="G22" s="657"/>
      <c r="H22" s="657"/>
      <c r="I22" s="657"/>
      <c r="J22" s="657"/>
      <c r="K22" s="657"/>
      <c r="L22" s="657"/>
      <c r="M22" s="657"/>
      <c r="N22" s="657"/>
      <c r="O22" s="657"/>
      <c r="P22" s="657"/>
      <c r="Q22" s="658"/>
      <c r="R22" s="659">
        <v>3155293</v>
      </c>
      <c r="S22" s="660"/>
      <c r="T22" s="660"/>
      <c r="U22" s="660"/>
      <c r="V22" s="660"/>
      <c r="W22" s="660"/>
      <c r="X22" s="660"/>
      <c r="Y22" s="661"/>
      <c r="Z22" s="662">
        <v>61.2</v>
      </c>
      <c r="AA22" s="662"/>
      <c r="AB22" s="662"/>
      <c r="AC22" s="662"/>
      <c r="AD22" s="663">
        <v>2964437</v>
      </c>
      <c r="AE22" s="663"/>
      <c r="AF22" s="663"/>
      <c r="AG22" s="663"/>
      <c r="AH22" s="663"/>
      <c r="AI22" s="663"/>
      <c r="AJ22" s="663"/>
      <c r="AK22" s="663"/>
      <c r="AL22" s="664">
        <v>99.2</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179</v>
      </c>
      <c r="BH22" s="660"/>
      <c r="BI22" s="660"/>
      <c r="BJ22" s="660"/>
      <c r="BK22" s="660"/>
      <c r="BL22" s="660"/>
      <c r="BM22" s="660"/>
      <c r="BN22" s="661"/>
      <c r="BO22" s="662" t="s">
        <v>222</v>
      </c>
      <c r="BP22" s="662"/>
      <c r="BQ22" s="662"/>
      <c r="BR22" s="662"/>
      <c r="BS22" s="668" t="s">
        <v>179</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277</v>
      </c>
      <c r="C23" s="657"/>
      <c r="D23" s="657"/>
      <c r="E23" s="657"/>
      <c r="F23" s="657"/>
      <c r="G23" s="657"/>
      <c r="H23" s="657"/>
      <c r="I23" s="657"/>
      <c r="J23" s="657"/>
      <c r="K23" s="657"/>
      <c r="L23" s="657"/>
      <c r="M23" s="657"/>
      <c r="N23" s="657"/>
      <c r="O23" s="657"/>
      <c r="P23" s="657"/>
      <c r="Q23" s="658"/>
      <c r="R23" s="659">
        <v>512</v>
      </c>
      <c r="S23" s="660"/>
      <c r="T23" s="660"/>
      <c r="U23" s="660"/>
      <c r="V23" s="660"/>
      <c r="W23" s="660"/>
      <c r="X23" s="660"/>
      <c r="Y23" s="661"/>
      <c r="Z23" s="662">
        <v>0</v>
      </c>
      <c r="AA23" s="662"/>
      <c r="AB23" s="662"/>
      <c r="AC23" s="662"/>
      <c r="AD23" s="663">
        <v>512</v>
      </c>
      <c r="AE23" s="663"/>
      <c r="AF23" s="663"/>
      <c r="AG23" s="663"/>
      <c r="AH23" s="663"/>
      <c r="AI23" s="663"/>
      <c r="AJ23" s="663"/>
      <c r="AK23" s="663"/>
      <c r="AL23" s="664">
        <v>0</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222</v>
      </c>
      <c r="BH23" s="660"/>
      <c r="BI23" s="660"/>
      <c r="BJ23" s="660"/>
      <c r="BK23" s="660"/>
      <c r="BL23" s="660"/>
      <c r="BM23" s="660"/>
      <c r="BN23" s="661"/>
      <c r="BO23" s="662" t="s">
        <v>179</v>
      </c>
      <c r="BP23" s="662"/>
      <c r="BQ23" s="662"/>
      <c r="BR23" s="662"/>
      <c r="BS23" s="668" t="s">
        <v>261</v>
      </c>
      <c r="BT23" s="660"/>
      <c r="BU23" s="660"/>
      <c r="BV23" s="660"/>
      <c r="BW23" s="660"/>
      <c r="BX23" s="660"/>
      <c r="BY23" s="660"/>
      <c r="BZ23" s="660"/>
      <c r="CA23" s="660"/>
      <c r="CB23" s="669"/>
      <c r="CD23" s="641" t="s">
        <v>216</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c r="B24" s="656" t="s">
        <v>284</v>
      </c>
      <c r="C24" s="657"/>
      <c r="D24" s="657"/>
      <c r="E24" s="657"/>
      <c r="F24" s="657"/>
      <c r="G24" s="657"/>
      <c r="H24" s="657"/>
      <c r="I24" s="657"/>
      <c r="J24" s="657"/>
      <c r="K24" s="657"/>
      <c r="L24" s="657"/>
      <c r="M24" s="657"/>
      <c r="N24" s="657"/>
      <c r="O24" s="657"/>
      <c r="P24" s="657"/>
      <c r="Q24" s="658"/>
      <c r="R24" s="659">
        <v>5583</v>
      </c>
      <c r="S24" s="660"/>
      <c r="T24" s="660"/>
      <c r="U24" s="660"/>
      <c r="V24" s="660"/>
      <c r="W24" s="660"/>
      <c r="X24" s="660"/>
      <c r="Y24" s="661"/>
      <c r="Z24" s="662">
        <v>0.1</v>
      </c>
      <c r="AA24" s="662"/>
      <c r="AB24" s="662"/>
      <c r="AC24" s="662"/>
      <c r="AD24" s="663" t="s">
        <v>179</v>
      </c>
      <c r="AE24" s="663"/>
      <c r="AF24" s="663"/>
      <c r="AG24" s="663"/>
      <c r="AH24" s="663"/>
      <c r="AI24" s="663"/>
      <c r="AJ24" s="663"/>
      <c r="AK24" s="663"/>
      <c r="AL24" s="664" t="s">
        <v>179</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179</v>
      </c>
      <c r="BH24" s="660"/>
      <c r="BI24" s="660"/>
      <c r="BJ24" s="660"/>
      <c r="BK24" s="660"/>
      <c r="BL24" s="660"/>
      <c r="BM24" s="660"/>
      <c r="BN24" s="661"/>
      <c r="BO24" s="662" t="s">
        <v>179</v>
      </c>
      <c r="BP24" s="662"/>
      <c r="BQ24" s="662"/>
      <c r="BR24" s="662"/>
      <c r="BS24" s="668" t="s">
        <v>222</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1950390</v>
      </c>
      <c r="CS24" s="649"/>
      <c r="CT24" s="649"/>
      <c r="CU24" s="649"/>
      <c r="CV24" s="649"/>
      <c r="CW24" s="649"/>
      <c r="CX24" s="649"/>
      <c r="CY24" s="650"/>
      <c r="CZ24" s="653">
        <v>40.1</v>
      </c>
      <c r="DA24" s="654"/>
      <c r="DB24" s="654"/>
      <c r="DC24" s="673"/>
      <c r="DD24" s="696">
        <v>1615500</v>
      </c>
      <c r="DE24" s="649"/>
      <c r="DF24" s="649"/>
      <c r="DG24" s="649"/>
      <c r="DH24" s="649"/>
      <c r="DI24" s="649"/>
      <c r="DJ24" s="649"/>
      <c r="DK24" s="650"/>
      <c r="DL24" s="696">
        <v>1517470</v>
      </c>
      <c r="DM24" s="649"/>
      <c r="DN24" s="649"/>
      <c r="DO24" s="649"/>
      <c r="DP24" s="649"/>
      <c r="DQ24" s="649"/>
      <c r="DR24" s="649"/>
      <c r="DS24" s="649"/>
      <c r="DT24" s="649"/>
      <c r="DU24" s="649"/>
      <c r="DV24" s="650"/>
      <c r="DW24" s="653">
        <v>48.8</v>
      </c>
      <c r="DX24" s="654"/>
      <c r="DY24" s="654"/>
      <c r="DZ24" s="654"/>
      <c r="EA24" s="654"/>
      <c r="EB24" s="654"/>
      <c r="EC24" s="655"/>
    </row>
    <row r="25" spans="2:133" ht="11.25" customHeight="1">
      <c r="B25" s="656" t="s">
        <v>287</v>
      </c>
      <c r="C25" s="657"/>
      <c r="D25" s="657"/>
      <c r="E25" s="657"/>
      <c r="F25" s="657"/>
      <c r="G25" s="657"/>
      <c r="H25" s="657"/>
      <c r="I25" s="657"/>
      <c r="J25" s="657"/>
      <c r="K25" s="657"/>
      <c r="L25" s="657"/>
      <c r="M25" s="657"/>
      <c r="N25" s="657"/>
      <c r="O25" s="657"/>
      <c r="P25" s="657"/>
      <c r="Q25" s="658"/>
      <c r="R25" s="659">
        <v>89845</v>
      </c>
      <c r="S25" s="660"/>
      <c r="T25" s="660"/>
      <c r="U25" s="660"/>
      <c r="V25" s="660"/>
      <c r="W25" s="660"/>
      <c r="X25" s="660"/>
      <c r="Y25" s="661"/>
      <c r="Z25" s="662">
        <v>1.7</v>
      </c>
      <c r="AA25" s="662"/>
      <c r="AB25" s="662"/>
      <c r="AC25" s="662"/>
      <c r="AD25" s="663">
        <v>1463</v>
      </c>
      <c r="AE25" s="663"/>
      <c r="AF25" s="663"/>
      <c r="AG25" s="663"/>
      <c r="AH25" s="663"/>
      <c r="AI25" s="663"/>
      <c r="AJ25" s="663"/>
      <c r="AK25" s="663"/>
      <c r="AL25" s="664">
        <v>0</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179</v>
      </c>
      <c r="BH25" s="660"/>
      <c r="BI25" s="660"/>
      <c r="BJ25" s="660"/>
      <c r="BK25" s="660"/>
      <c r="BL25" s="660"/>
      <c r="BM25" s="660"/>
      <c r="BN25" s="661"/>
      <c r="BO25" s="662" t="s">
        <v>179</v>
      </c>
      <c r="BP25" s="662"/>
      <c r="BQ25" s="662"/>
      <c r="BR25" s="662"/>
      <c r="BS25" s="668" t="s">
        <v>179</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918702</v>
      </c>
      <c r="CS25" s="692"/>
      <c r="CT25" s="692"/>
      <c r="CU25" s="692"/>
      <c r="CV25" s="692"/>
      <c r="CW25" s="692"/>
      <c r="CX25" s="692"/>
      <c r="CY25" s="693"/>
      <c r="CZ25" s="664">
        <v>18.899999999999999</v>
      </c>
      <c r="DA25" s="694"/>
      <c r="DB25" s="694"/>
      <c r="DC25" s="697"/>
      <c r="DD25" s="668">
        <v>878907</v>
      </c>
      <c r="DE25" s="692"/>
      <c r="DF25" s="692"/>
      <c r="DG25" s="692"/>
      <c r="DH25" s="692"/>
      <c r="DI25" s="692"/>
      <c r="DJ25" s="692"/>
      <c r="DK25" s="693"/>
      <c r="DL25" s="668">
        <v>819631</v>
      </c>
      <c r="DM25" s="692"/>
      <c r="DN25" s="692"/>
      <c r="DO25" s="692"/>
      <c r="DP25" s="692"/>
      <c r="DQ25" s="692"/>
      <c r="DR25" s="692"/>
      <c r="DS25" s="692"/>
      <c r="DT25" s="692"/>
      <c r="DU25" s="692"/>
      <c r="DV25" s="693"/>
      <c r="DW25" s="664">
        <v>26.4</v>
      </c>
      <c r="DX25" s="694"/>
      <c r="DY25" s="694"/>
      <c r="DZ25" s="694"/>
      <c r="EA25" s="694"/>
      <c r="EB25" s="694"/>
      <c r="EC25" s="695"/>
    </row>
    <row r="26" spans="2:133" ht="11.25" customHeight="1">
      <c r="B26" s="656" t="s">
        <v>290</v>
      </c>
      <c r="C26" s="657"/>
      <c r="D26" s="657"/>
      <c r="E26" s="657"/>
      <c r="F26" s="657"/>
      <c r="G26" s="657"/>
      <c r="H26" s="657"/>
      <c r="I26" s="657"/>
      <c r="J26" s="657"/>
      <c r="K26" s="657"/>
      <c r="L26" s="657"/>
      <c r="M26" s="657"/>
      <c r="N26" s="657"/>
      <c r="O26" s="657"/>
      <c r="P26" s="657"/>
      <c r="Q26" s="658"/>
      <c r="R26" s="659">
        <v>3249</v>
      </c>
      <c r="S26" s="660"/>
      <c r="T26" s="660"/>
      <c r="U26" s="660"/>
      <c r="V26" s="660"/>
      <c r="W26" s="660"/>
      <c r="X26" s="660"/>
      <c r="Y26" s="661"/>
      <c r="Z26" s="662">
        <v>0.1</v>
      </c>
      <c r="AA26" s="662"/>
      <c r="AB26" s="662"/>
      <c r="AC26" s="662"/>
      <c r="AD26" s="663" t="s">
        <v>179</v>
      </c>
      <c r="AE26" s="663"/>
      <c r="AF26" s="663"/>
      <c r="AG26" s="663"/>
      <c r="AH26" s="663"/>
      <c r="AI26" s="663"/>
      <c r="AJ26" s="663"/>
      <c r="AK26" s="663"/>
      <c r="AL26" s="664" t="s">
        <v>179</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222</v>
      </c>
      <c r="BH26" s="660"/>
      <c r="BI26" s="660"/>
      <c r="BJ26" s="660"/>
      <c r="BK26" s="660"/>
      <c r="BL26" s="660"/>
      <c r="BM26" s="660"/>
      <c r="BN26" s="661"/>
      <c r="BO26" s="662" t="s">
        <v>222</v>
      </c>
      <c r="BP26" s="662"/>
      <c r="BQ26" s="662"/>
      <c r="BR26" s="662"/>
      <c r="BS26" s="668" t="s">
        <v>222</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539483</v>
      </c>
      <c r="CS26" s="660"/>
      <c r="CT26" s="660"/>
      <c r="CU26" s="660"/>
      <c r="CV26" s="660"/>
      <c r="CW26" s="660"/>
      <c r="CX26" s="660"/>
      <c r="CY26" s="661"/>
      <c r="CZ26" s="664">
        <v>11.1</v>
      </c>
      <c r="DA26" s="694"/>
      <c r="DB26" s="694"/>
      <c r="DC26" s="697"/>
      <c r="DD26" s="668">
        <v>539483</v>
      </c>
      <c r="DE26" s="660"/>
      <c r="DF26" s="660"/>
      <c r="DG26" s="660"/>
      <c r="DH26" s="660"/>
      <c r="DI26" s="660"/>
      <c r="DJ26" s="660"/>
      <c r="DK26" s="661"/>
      <c r="DL26" s="668" t="s">
        <v>179</v>
      </c>
      <c r="DM26" s="660"/>
      <c r="DN26" s="660"/>
      <c r="DO26" s="660"/>
      <c r="DP26" s="660"/>
      <c r="DQ26" s="660"/>
      <c r="DR26" s="660"/>
      <c r="DS26" s="660"/>
      <c r="DT26" s="660"/>
      <c r="DU26" s="660"/>
      <c r="DV26" s="661"/>
      <c r="DW26" s="664" t="s">
        <v>222</v>
      </c>
      <c r="DX26" s="694"/>
      <c r="DY26" s="694"/>
      <c r="DZ26" s="694"/>
      <c r="EA26" s="694"/>
      <c r="EB26" s="694"/>
      <c r="EC26" s="695"/>
    </row>
    <row r="27" spans="2:133" ht="11.25" customHeight="1">
      <c r="B27" s="656" t="s">
        <v>293</v>
      </c>
      <c r="C27" s="657"/>
      <c r="D27" s="657"/>
      <c r="E27" s="657"/>
      <c r="F27" s="657"/>
      <c r="G27" s="657"/>
      <c r="H27" s="657"/>
      <c r="I27" s="657"/>
      <c r="J27" s="657"/>
      <c r="K27" s="657"/>
      <c r="L27" s="657"/>
      <c r="M27" s="657"/>
      <c r="N27" s="657"/>
      <c r="O27" s="657"/>
      <c r="P27" s="657"/>
      <c r="Q27" s="658"/>
      <c r="R27" s="659">
        <v>287124</v>
      </c>
      <c r="S27" s="660"/>
      <c r="T27" s="660"/>
      <c r="U27" s="660"/>
      <c r="V27" s="660"/>
      <c r="W27" s="660"/>
      <c r="X27" s="660"/>
      <c r="Y27" s="661"/>
      <c r="Z27" s="662">
        <v>5.6</v>
      </c>
      <c r="AA27" s="662"/>
      <c r="AB27" s="662"/>
      <c r="AC27" s="662"/>
      <c r="AD27" s="663" t="s">
        <v>222</v>
      </c>
      <c r="AE27" s="663"/>
      <c r="AF27" s="663"/>
      <c r="AG27" s="663"/>
      <c r="AH27" s="663"/>
      <c r="AI27" s="663"/>
      <c r="AJ27" s="663"/>
      <c r="AK27" s="663"/>
      <c r="AL27" s="664" t="s">
        <v>222</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519429</v>
      </c>
      <c r="BH27" s="660"/>
      <c r="BI27" s="660"/>
      <c r="BJ27" s="660"/>
      <c r="BK27" s="660"/>
      <c r="BL27" s="660"/>
      <c r="BM27" s="660"/>
      <c r="BN27" s="661"/>
      <c r="BO27" s="662">
        <v>100</v>
      </c>
      <c r="BP27" s="662"/>
      <c r="BQ27" s="662"/>
      <c r="BR27" s="662"/>
      <c r="BS27" s="668" t="s">
        <v>261</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447219</v>
      </c>
      <c r="CS27" s="692"/>
      <c r="CT27" s="692"/>
      <c r="CU27" s="692"/>
      <c r="CV27" s="692"/>
      <c r="CW27" s="692"/>
      <c r="CX27" s="692"/>
      <c r="CY27" s="693"/>
      <c r="CZ27" s="664">
        <v>9.1999999999999993</v>
      </c>
      <c r="DA27" s="694"/>
      <c r="DB27" s="694"/>
      <c r="DC27" s="697"/>
      <c r="DD27" s="668">
        <v>174166</v>
      </c>
      <c r="DE27" s="692"/>
      <c r="DF27" s="692"/>
      <c r="DG27" s="692"/>
      <c r="DH27" s="692"/>
      <c r="DI27" s="692"/>
      <c r="DJ27" s="692"/>
      <c r="DK27" s="693"/>
      <c r="DL27" s="668">
        <v>135412</v>
      </c>
      <c r="DM27" s="692"/>
      <c r="DN27" s="692"/>
      <c r="DO27" s="692"/>
      <c r="DP27" s="692"/>
      <c r="DQ27" s="692"/>
      <c r="DR27" s="692"/>
      <c r="DS27" s="692"/>
      <c r="DT27" s="692"/>
      <c r="DU27" s="692"/>
      <c r="DV27" s="693"/>
      <c r="DW27" s="664">
        <v>4.4000000000000004</v>
      </c>
      <c r="DX27" s="694"/>
      <c r="DY27" s="694"/>
      <c r="DZ27" s="694"/>
      <c r="EA27" s="694"/>
      <c r="EB27" s="694"/>
      <c r="EC27" s="695"/>
    </row>
    <row r="28" spans="2:133" ht="11.25" customHeight="1">
      <c r="B28" s="701" t="s">
        <v>296</v>
      </c>
      <c r="C28" s="702"/>
      <c r="D28" s="702"/>
      <c r="E28" s="702"/>
      <c r="F28" s="702"/>
      <c r="G28" s="702"/>
      <c r="H28" s="702"/>
      <c r="I28" s="702"/>
      <c r="J28" s="702"/>
      <c r="K28" s="702"/>
      <c r="L28" s="702"/>
      <c r="M28" s="702"/>
      <c r="N28" s="702"/>
      <c r="O28" s="702"/>
      <c r="P28" s="702"/>
      <c r="Q28" s="703"/>
      <c r="R28" s="659" t="s">
        <v>222</v>
      </c>
      <c r="S28" s="660"/>
      <c r="T28" s="660"/>
      <c r="U28" s="660"/>
      <c r="V28" s="660"/>
      <c r="W28" s="660"/>
      <c r="X28" s="660"/>
      <c r="Y28" s="661"/>
      <c r="Z28" s="662" t="s">
        <v>179</v>
      </c>
      <c r="AA28" s="662"/>
      <c r="AB28" s="662"/>
      <c r="AC28" s="662"/>
      <c r="AD28" s="663" t="s">
        <v>222</v>
      </c>
      <c r="AE28" s="663"/>
      <c r="AF28" s="663"/>
      <c r="AG28" s="663"/>
      <c r="AH28" s="663"/>
      <c r="AI28" s="663"/>
      <c r="AJ28" s="663"/>
      <c r="AK28" s="663"/>
      <c r="AL28" s="664" t="s">
        <v>222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584469</v>
      </c>
      <c r="CS28" s="660"/>
      <c r="CT28" s="660"/>
      <c r="CU28" s="660"/>
      <c r="CV28" s="660"/>
      <c r="CW28" s="660"/>
      <c r="CX28" s="660"/>
      <c r="CY28" s="661"/>
      <c r="CZ28" s="664">
        <v>12</v>
      </c>
      <c r="DA28" s="694"/>
      <c r="DB28" s="694"/>
      <c r="DC28" s="697"/>
      <c r="DD28" s="668">
        <v>562427</v>
      </c>
      <c r="DE28" s="660"/>
      <c r="DF28" s="660"/>
      <c r="DG28" s="660"/>
      <c r="DH28" s="660"/>
      <c r="DI28" s="660"/>
      <c r="DJ28" s="660"/>
      <c r="DK28" s="661"/>
      <c r="DL28" s="668">
        <v>562427</v>
      </c>
      <c r="DM28" s="660"/>
      <c r="DN28" s="660"/>
      <c r="DO28" s="660"/>
      <c r="DP28" s="660"/>
      <c r="DQ28" s="660"/>
      <c r="DR28" s="660"/>
      <c r="DS28" s="660"/>
      <c r="DT28" s="660"/>
      <c r="DU28" s="660"/>
      <c r="DV28" s="661"/>
      <c r="DW28" s="664">
        <v>18.100000000000001</v>
      </c>
      <c r="DX28" s="694"/>
      <c r="DY28" s="694"/>
      <c r="DZ28" s="694"/>
      <c r="EA28" s="694"/>
      <c r="EB28" s="694"/>
      <c r="EC28" s="695"/>
    </row>
    <row r="29" spans="2:133" ht="11.25" customHeight="1">
      <c r="B29" s="656" t="s">
        <v>298</v>
      </c>
      <c r="C29" s="657"/>
      <c r="D29" s="657"/>
      <c r="E29" s="657"/>
      <c r="F29" s="657"/>
      <c r="G29" s="657"/>
      <c r="H29" s="657"/>
      <c r="I29" s="657"/>
      <c r="J29" s="657"/>
      <c r="K29" s="657"/>
      <c r="L29" s="657"/>
      <c r="M29" s="657"/>
      <c r="N29" s="657"/>
      <c r="O29" s="657"/>
      <c r="P29" s="657"/>
      <c r="Q29" s="658"/>
      <c r="R29" s="659">
        <v>246941</v>
      </c>
      <c r="S29" s="660"/>
      <c r="T29" s="660"/>
      <c r="U29" s="660"/>
      <c r="V29" s="660"/>
      <c r="W29" s="660"/>
      <c r="X29" s="660"/>
      <c r="Y29" s="661"/>
      <c r="Z29" s="662">
        <v>4.8</v>
      </c>
      <c r="AA29" s="662"/>
      <c r="AB29" s="662"/>
      <c r="AC29" s="662"/>
      <c r="AD29" s="663" t="s">
        <v>222</v>
      </c>
      <c r="AE29" s="663"/>
      <c r="AF29" s="663"/>
      <c r="AG29" s="663"/>
      <c r="AH29" s="663"/>
      <c r="AI29" s="663"/>
      <c r="AJ29" s="663"/>
      <c r="AK29" s="663"/>
      <c r="AL29" s="664" t="s">
        <v>222</v>
      </c>
      <c r="AM29" s="665"/>
      <c r="AN29" s="665"/>
      <c r="AO29" s="666"/>
      <c r="AP29" s="638" t="s">
        <v>216</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584469</v>
      </c>
      <c r="CS29" s="692"/>
      <c r="CT29" s="692"/>
      <c r="CU29" s="692"/>
      <c r="CV29" s="692"/>
      <c r="CW29" s="692"/>
      <c r="CX29" s="692"/>
      <c r="CY29" s="693"/>
      <c r="CZ29" s="664">
        <v>12</v>
      </c>
      <c r="DA29" s="694"/>
      <c r="DB29" s="694"/>
      <c r="DC29" s="697"/>
      <c r="DD29" s="668">
        <v>562427</v>
      </c>
      <c r="DE29" s="692"/>
      <c r="DF29" s="692"/>
      <c r="DG29" s="692"/>
      <c r="DH29" s="692"/>
      <c r="DI29" s="692"/>
      <c r="DJ29" s="692"/>
      <c r="DK29" s="693"/>
      <c r="DL29" s="668">
        <v>562427</v>
      </c>
      <c r="DM29" s="692"/>
      <c r="DN29" s="692"/>
      <c r="DO29" s="692"/>
      <c r="DP29" s="692"/>
      <c r="DQ29" s="692"/>
      <c r="DR29" s="692"/>
      <c r="DS29" s="692"/>
      <c r="DT29" s="692"/>
      <c r="DU29" s="692"/>
      <c r="DV29" s="693"/>
      <c r="DW29" s="664">
        <v>18.100000000000001</v>
      </c>
      <c r="DX29" s="694"/>
      <c r="DY29" s="694"/>
      <c r="DZ29" s="694"/>
      <c r="EA29" s="694"/>
      <c r="EB29" s="694"/>
      <c r="EC29" s="695"/>
    </row>
    <row r="30" spans="2:133" ht="11.25" customHeight="1">
      <c r="B30" s="656" t="s">
        <v>303</v>
      </c>
      <c r="C30" s="657"/>
      <c r="D30" s="657"/>
      <c r="E30" s="657"/>
      <c r="F30" s="657"/>
      <c r="G30" s="657"/>
      <c r="H30" s="657"/>
      <c r="I30" s="657"/>
      <c r="J30" s="657"/>
      <c r="K30" s="657"/>
      <c r="L30" s="657"/>
      <c r="M30" s="657"/>
      <c r="N30" s="657"/>
      <c r="O30" s="657"/>
      <c r="P30" s="657"/>
      <c r="Q30" s="658"/>
      <c r="R30" s="659">
        <v>111567</v>
      </c>
      <c r="S30" s="660"/>
      <c r="T30" s="660"/>
      <c r="U30" s="660"/>
      <c r="V30" s="660"/>
      <c r="W30" s="660"/>
      <c r="X30" s="660"/>
      <c r="Y30" s="661"/>
      <c r="Z30" s="662">
        <v>2.2000000000000002</v>
      </c>
      <c r="AA30" s="662"/>
      <c r="AB30" s="662"/>
      <c r="AC30" s="662"/>
      <c r="AD30" s="663">
        <v>16183</v>
      </c>
      <c r="AE30" s="663"/>
      <c r="AF30" s="663"/>
      <c r="AG30" s="663"/>
      <c r="AH30" s="663"/>
      <c r="AI30" s="663"/>
      <c r="AJ30" s="663"/>
      <c r="AK30" s="663"/>
      <c r="AL30" s="664">
        <v>0.5</v>
      </c>
      <c r="AM30" s="665"/>
      <c r="AN30" s="665"/>
      <c r="AO30" s="666"/>
      <c r="AP30" s="707" t="s">
        <v>304</v>
      </c>
      <c r="AQ30" s="708"/>
      <c r="AR30" s="708"/>
      <c r="AS30" s="708"/>
      <c r="AT30" s="713" t="s">
        <v>305</v>
      </c>
      <c r="AU30" s="210"/>
      <c r="AV30" s="210"/>
      <c r="AW30" s="210"/>
      <c r="AX30" s="645" t="s">
        <v>182</v>
      </c>
      <c r="AY30" s="646"/>
      <c r="AZ30" s="646"/>
      <c r="BA30" s="646"/>
      <c r="BB30" s="646"/>
      <c r="BC30" s="646"/>
      <c r="BD30" s="646"/>
      <c r="BE30" s="646"/>
      <c r="BF30" s="647"/>
      <c r="BG30" s="719">
        <v>99.5</v>
      </c>
      <c r="BH30" s="720"/>
      <c r="BI30" s="720"/>
      <c r="BJ30" s="720"/>
      <c r="BK30" s="720"/>
      <c r="BL30" s="720"/>
      <c r="BM30" s="654">
        <v>95.5</v>
      </c>
      <c r="BN30" s="720"/>
      <c r="BO30" s="720"/>
      <c r="BP30" s="720"/>
      <c r="BQ30" s="721"/>
      <c r="BR30" s="719">
        <v>99.4</v>
      </c>
      <c r="BS30" s="720"/>
      <c r="BT30" s="720"/>
      <c r="BU30" s="720"/>
      <c r="BV30" s="720"/>
      <c r="BW30" s="720"/>
      <c r="BX30" s="654">
        <v>94.4</v>
      </c>
      <c r="BY30" s="720"/>
      <c r="BZ30" s="720"/>
      <c r="CA30" s="720"/>
      <c r="CB30" s="721"/>
      <c r="CD30" s="724"/>
      <c r="CE30" s="725"/>
      <c r="CF30" s="674" t="s">
        <v>306</v>
      </c>
      <c r="CG30" s="675"/>
      <c r="CH30" s="675"/>
      <c r="CI30" s="675"/>
      <c r="CJ30" s="675"/>
      <c r="CK30" s="675"/>
      <c r="CL30" s="675"/>
      <c r="CM30" s="675"/>
      <c r="CN30" s="675"/>
      <c r="CO30" s="675"/>
      <c r="CP30" s="675"/>
      <c r="CQ30" s="676"/>
      <c r="CR30" s="659">
        <v>544165</v>
      </c>
      <c r="CS30" s="660"/>
      <c r="CT30" s="660"/>
      <c r="CU30" s="660"/>
      <c r="CV30" s="660"/>
      <c r="CW30" s="660"/>
      <c r="CX30" s="660"/>
      <c r="CY30" s="661"/>
      <c r="CZ30" s="664">
        <v>11.2</v>
      </c>
      <c r="DA30" s="694"/>
      <c r="DB30" s="694"/>
      <c r="DC30" s="697"/>
      <c r="DD30" s="668">
        <v>522451</v>
      </c>
      <c r="DE30" s="660"/>
      <c r="DF30" s="660"/>
      <c r="DG30" s="660"/>
      <c r="DH30" s="660"/>
      <c r="DI30" s="660"/>
      <c r="DJ30" s="660"/>
      <c r="DK30" s="661"/>
      <c r="DL30" s="668">
        <v>522451</v>
      </c>
      <c r="DM30" s="660"/>
      <c r="DN30" s="660"/>
      <c r="DO30" s="660"/>
      <c r="DP30" s="660"/>
      <c r="DQ30" s="660"/>
      <c r="DR30" s="660"/>
      <c r="DS30" s="660"/>
      <c r="DT30" s="660"/>
      <c r="DU30" s="660"/>
      <c r="DV30" s="661"/>
      <c r="DW30" s="664">
        <v>16.8</v>
      </c>
      <c r="DX30" s="694"/>
      <c r="DY30" s="694"/>
      <c r="DZ30" s="694"/>
      <c r="EA30" s="694"/>
      <c r="EB30" s="694"/>
      <c r="EC30" s="695"/>
    </row>
    <row r="31" spans="2:133" ht="11.25" customHeight="1">
      <c r="B31" s="656" t="s">
        <v>307</v>
      </c>
      <c r="C31" s="657"/>
      <c r="D31" s="657"/>
      <c r="E31" s="657"/>
      <c r="F31" s="657"/>
      <c r="G31" s="657"/>
      <c r="H31" s="657"/>
      <c r="I31" s="657"/>
      <c r="J31" s="657"/>
      <c r="K31" s="657"/>
      <c r="L31" s="657"/>
      <c r="M31" s="657"/>
      <c r="N31" s="657"/>
      <c r="O31" s="657"/>
      <c r="P31" s="657"/>
      <c r="Q31" s="658"/>
      <c r="R31" s="659">
        <v>35901</v>
      </c>
      <c r="S31" s="660"/>
      <c r="T31" s="660"/>
      <c r="U31" s="660"/>
      <c r="V31" s="660"/>
      <c r="W31" s="660"/>
      <c r="X31" s="660"/>
      <c r="Y31" s="661"/>
      <c r="Z31" s="662">
        <v>0.7</v>
      </c>
      <c r="AA31" s="662"/>
      <c r="AB31" s="662"/>
      <c r="AC31" s="662"/>
      <c r="AD31" s="663" t="s">
        <v>179</v>
      </c>
      <c r="AE31" s="663"/>
      <c r="AF31" s="663"/>
      <c r="AG31" s="663"/>
      <c r="AH31" s="663"/>
      <c r="AI31" s="663"/>
      <c r="AJ31" s="663"/>
      <c r="AK31" s="663"/>
      <c r="AL31" s="664" t="s">
        <v>222</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99.9</v>
      </c>
      <c r="BH31" s="692"/>
      <c r="BI31" s="692"/>
      <c r="BJ31" s="692"/>
      <c r="BK31" s="692"/>
      <c r="BL31" s="692"/>
      <c r="BM31" s="665">
        <v>99.7</v>
      </c>
      <c r="BN31" s="717"/>
      <c r="BO31" s="717"/>
      <c r="BP31" s="717"/>
      <c r="BQ31" s="718"/>
      <c r="BR31" s="716">
        <v>99.7</v>
      </c>
      <c r="BS31" s="692"/>
      <c r="BT31" s="692"/>
      <c r="BU31" s="692"/>
      <c r="BV31" s="692"/>
      <c r="BW31" s="692"/>
      <c r="BX31" s="665">
        <v>99.5</v>
      </c>
      <c r="BY31" s="717"/>
      <c r="BZ31" s="717"/>
      <c r="CA31" s="717"/>
      <c r="CB31" s="718"/>
      <c r="CD31" s="724"/>
      <c r="CE31" s="725"/>
      <c r="CF31" s="674" t="s">
        <v>310</v>
      </c>
      <c r="CG31" s="675"/>
      <c r="CH31" s="675"/>
      <c r="CI31" s="675"/>
      <c r="CJ31" s="675"/>
      <c r="CK31" s="675"/>
      <c r="CL31" s="675"/>
      <c r="CM31" s="675"/>
      <c r="CN31" s="675"/>
      <c r="CO31" s="675"/>
      <c r="CP31" s="675"/>
      <c r="CQ31" s="676"/>
      <c r="CR31" s="659">
        <v>40304</v>
      </c>
      <c r="CS31" s="692"/>
      <c r="CT31" s="692"/>
      <c r="CU31" s="692"/>
      <c r="CV31" s="692"/>
      <c r="CW31" s="692"/>
      <c r="CX31" s="692"/>
      <c r="CY31" s="693"/>
      <c r="CZ31" s="664">
        <v>0.8</v>
      </c>
      <c r="DA31" s="694"/>
      <c r="DB31" s="694"/>
      <c r="DC31" s="697"/>
      <c r="DD31" s="668">
        <v>39976</v>
      </c>
      <c r="DE31" s="692"/>
      <c r="DF31" s="692"/>
      <c r="DG31" s="692"/>
      <c r="DH31" s="692"/>
      <c r="DI31" s="692"/>
      <c r="DJ31" s="692"/>
      <c r="DK31" s="693"/>
      <c r="DL31" s="668">
        <v>39976</v>
      </c>
      <c r="DM31" s="692"/>
      <c r="DN31" s="692"/>
      <c r="DO31" s="692"/>
      <c r="DP31" s="692"/>
      <c r="DQ31" s="692"/>
      <c r="DR31" s="692"/>
      <c r="DS31" s="692"/>
      <c r="DT31" s="692"/>
      <c r="DU31" s="692"/>
      <c r="DV31" s="693"/>
      <c r="DW31" s="664">
        <v>1.3</v>
      </c>
      <c r="DX31" s="694"/>
      <c r="DY31" s="694"/>
      <c r="DZ31" s="694"/>
      <c r="EA31" s="694"/>
      <c r="EB31" s="694"/>
      <c r="EC31" s="695"/>
    </row>
    <row r="32" spans="2:133" ht="11.25" customHeight="1">
      <c r="B32" s="656" t="s">
        <v>311</v>
      </c>
      <c r="C32" s="657"/>
      <c r="D32" s="657"/>
      <c r="E32" s="657"/>
      <c r="F32" s="657"/>
      <c r="G32" s="657"/>
      <c r="H32" s="657"/>
      <c r="I32" s="657"/>
      <c r="J32" s="657"/>
      <c r="K32" s="657"/>
      <c r="L32" s="657"/>
      <c r="M32" s="657"/>
      <c r="N32" s="657"/>
      <c r="O32" s="657"/>
      <c r="P32" s="657"/>
      <c r="Q32" s="658"/>
      <c r="R32" s="659">
        <v>15028</v>
      </c>
      <c r="S32" s="660"/>
      <c r="T32" s="660"/>
      <c r="U32" s="660"/>
      <c r="V32" s="660"/>
      <c r="W32" s="660"/>
      <c r="X32" s="660"/>
      <c r="Y32" s="661"/>
      <c r="Z32" s="662">
        <v>0.3</v>
      </c>
      <c r="AA32" s="662"/>
      <c r="AB32" s="662"/>
      <c r="AC32" s="662"/>
      <c r="AD32" s="663" t="s">
        <v>222</v>
      </c>
      <c r="AE32" s="663"/>
      <c r="AF32" s="663"/>
      <c r="AG32" s="663"/>
      <c r="AH32" s="663"/>
      <c r="AI32" s="663"/>
      <c r="AJ32" s="663"/>
      <c r="AK32" s="663"/>
      <c r="AL32" s="664" t="s">
        <v>179</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99</v>
      </c>
      <c r="BH32" s="729"/>
      <c r="BI32" s="729"/>
      <c r="BJ32" s="729"/>
      <c r="BK32" s="729"/>
      <c r="BL32" s="729"/>
      <c r="BM32" s="730">
        <v>91.4</v>
      </c>
      <c r="BN32" s="729"/>
      <c r="BO32" s="729"/>
      <c r="BP32" s="729"/>
      <c r="BQ32" s="731"/>
      <c r="BR32" s="728">
        <v>99</v>
      </c>
      <c r="BS32" s="729"/>
      <c r="BT32" s="729"/>
      <c r="BU32" s="729"/>
      <c r="BV32" s="729"/>
      <c r="BW32" s="729"/>
      <c r="BX32" s="730">
        <v>89.3</v>
      </c>
      <c r="BY32" s="729"/>
      <c r="BZ32" s="729"/>
      <c r="CA32" s="729"/>
      <c r="CB32" s="731"/>
      <c r="CD32" s="726"/>
      <c r="CE32" s="727"/>
      <c r="CF32" s="674" t="s">
        <v>313</v>
      </c>
      <c r="CG32" s="675"/>
      <c r="CH32" s="675"/>
      <c r="CI32" s="675"/>
      <c r="CJ32" s="675"/>
      <c r="CK32" s="675"/>
      <c r="CL32" s="675"/>
      <c r="CM32" s="675"/>
      <c r="CN32" s="675"/>
      <c r="CO32" s="675"/>
      <c r="CP32" s="675"/>
      <c r="CQ32" s="676"/>
      <c r="CR32" s="659" t="s">
        <v>179</v>
      </c>
      <c r="CS32" s="660"/>
      <c r="CT32" s="660"/>
      <c r="CU32" s="660"/>
      <c r="CV32" s="660"/>
      <c r="CW32" s="660"/>
      <c r="CX32" s="660"/>
      <c r="CY32" s="661"/>
      <c r="CZ32" s="664" t="s">
        <v>179</v>
      </c>
      <c r="DA32" s="694"/>
      <c r="DB32" s="694"/>
      <c r="DC32" s="697"/>
      <c r="DD32" s="668" t="s">
        <v>222</v>
      </c>
      <c r="DE32" s="660"/>
      <c r="DF32" s="660"/>
      <c r="DG32" s="660"/>
      <c r="DH32" s="660"/>
      <c r="DI32" s="660"/>
      <c r="DJ32" s="660"/>
      <c r="DK32" s="661"/>
      <c r="DL32" s="668" t="s">
        <v>222</v>
      </c>
      <c r="DM32" s="660"/>
      <c r="DN32" s="660"/>
      <c r="DO32" s="660"/>
      <c r="DP32" s="660"/>
      <c r="DQ32" s="660"/>
      <c r="DR32" s="660"/>
      <c r="DS32" s="660"/>
      <c r="DT32" s="660"/>
      <c r="DU32" s="660"/>
      <c r="DV32" s="661"/>
      <c r="DW32" s="664" t="s">
        <v>179</v>
      </c>
      <c r="DX32" s="694"/>
      <c r="DY32" s="694"/>
      <c r="DZ32" s="694"/>
      <c r="EA32" s="694"/>
      <c r="EB32" s="694"/>
      <c r="EC32" s="695"/>
    </row>
    <row r="33" spans="2:133" ht="11.25" customHeight="1">
      <c r="B33" s="656" t="s">
        <v>314</v>
      </c>
      <c r="C33" s="657"/>
      <c r="D33" s="657"/>
      <c r="E33" s="657"/>
      <c r="F33" s="657"/>
      <c r="G33" s="657"/>
      <c r="H33" s="657"/>
      <c r="I33" s="657"/>
      <c r="J33" s="657"/>
      <c r="K33" s="657"/>
      <c r="L33" s="657"/>
      <c r="M33" s="657"/>
      <c r="N33" s="657"/>
      <c r="O33" s="657"/>
      <c r="P33" s="657"/>
      <c r="Q33" s="658"/>
      <c r="R33" s="659">
        <v>217487</v>
      </c>
      <c r="S33" s="660"/>
      <c r="T33" s="660"/>
      <c r="U33" s="660"/>
      <c r="V33" s="660"/>
      <c r="W33" s="660"/>
      <c r="X33" s="660"/>
      <c r="Y33" s="661"/>
      <c r="Z33" s="662">
        <v>4.2</v>
      </c>
      <c r="AA33" s="662"/>
      <c r="AB33" s="662"/>
      <c r="AC33" s="662"/>
      <c r="AD33" s="663" t="s">
        <v>222</v>
      </c>
      <c r="AE33" s="663"/>
      <c r="AF33" s="663"/>
      <c r="AG33" s="663"/>
      <c r="AH33" s="663"/>
      <c r="AI33" s="663"/>
      <c r="AJ33" s="663"/>
      <c r="AK33" s="663"/>
      <c r="AL33" s="664" t="s">
        <v>179</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1929685</v>
      </c>
      <c r="CS33" s="692"/>
      <c r="CT33" s="692"/>
      <c r="CU33" s="692"/>
      <c r="CV33" s="692"/>
      <c r="CW33" s="692"/>
      <c r="CX33" s="692"/>
      <c r="CY33" s="693"/>
      <c r="CZ33" s="664">
        <v>39.700000000000003</v>
      </c>
      <c r="DA33" s="694"/>
      <c r="DB33" s="694"/>
      <c r="DC33" s="697"/>
      <c r="DD33" s="668">
        <v>1512599</v>
      </c>
      <c r="DE33" s="692"/>
      <c r="DF33" s="692"/>
      <c r="DG33" s="692"/>
      <c r="DH33" s="692"/>
      <c r="DI33" s="692"/>
      <c r="DJ33" s="692"/>
      <c r="DK33" s="693"/>
      <c r="DL33" s="668">
        <v>1128657</v>
      </c>
      <c r="DM33" s="692"/>
      <c r="DN33" s="692"/>
      <c r="DO33" s="692"/>
      <c r="DP33" s="692"/>
      <c r="DQ33" s="692"/>
      <c r="DR33" s="692"/>
      <c r="DS33" s="692"/>
      <c r="DT33" s="692"/>
      <c r="DU33" s="692"/>
      <c r="DV33" s="693"/>
      <c r="DW33" s="664">
        <v>36.299999999999997</v>
      </c>
      <c r="DX33" s="694"/>
      <c r="DY33" s="694"/>
      <c r="DZ33" s="694"/>
      <c r="EA33" s="694"/>
      <c r="EB33" s="694"/>
      <c r="EC33" s="695"/>
    </row>
    <row r="34" spans="2:133" ht="11.25" customHeight="1">
      <c r="B34" s="656" t="s">
        <v>316</v>
      </c>
      <c r="C34" s="657"/>
      <c r="D34" s="657"/>
      <c r="E34" s="657"/>
      <c r="F34" s="657"/>
      <c r="G34" s="657"/>
      <c r="H34" s="657"/>
      <c r="I34" s="657"/>
      <c r="J34" s="657"/>
      <c r="K34" s="657"/>
      <c r="L34" s="657"/>
      <c r="M34" s="657"/>
      <c r="N34" s="657"/>
      <c r="O34" s="657"/>
      <c r="P34" s="657"/>
      <c r="Q34" s="658"/>
      <c r="R34" s="659">
        <v>88556</v>
      </c>
      <c r="S34" s="660"/>
      <c r="T34" s="660"/>
      <c r="U34" s="660"/>
      <c r="V34" s="660"/>
      <c r="W34" s="660"/>
      <c r="X34" s="660"/>
      <c r="Y34" s="661"/>
      <c r="Z34" s="662">
        <v>1.7</v>
      </c>
      <c r="AA34" s="662"/>
      <c r="AB34" s="662"/>
      <c r="AC34" s="662"/>
      <c r="AD34" s="663">
        <v>6483</v>
      </c>
      <c r="AE34" s="663"/>
      <c r="AF34" s="663"/>
      <c r="AG34" s="663"/>
      <c r="AH34" s="663"/>
      <c r="AI34" s="663"/>
      <c r="AJ34" s="663"/>
      <c r="AK34" s="663"/>
      <c r="AL34" s="664">
        <v>0.2</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783082</v>
      </c>
      <c r="CS34" s="660"/>
      <c r="CT34" s="660"/>
      <c r="CU34" s="660"/>
      <c r="CV34" s="660"/>
      <c r="CW34" s="660"/>
      <c r="CX34" s="660"/>
      <c r="CY34" s="661"/>
      <c r="CZ34" s="664">
        <v>16.100000000000001</v>
      </c>
      <c r="DA34" s="694"/>
      <c r="DB34" s="694"/>
      <c r="DC34" s="697"/>
      <c r="DD34" s="668">
        <v>565598</v>
      </c>
      <c r="DE34" s="660"/>
      <c r="DF34" s="660"/>
      <c r="DG34" s="660"/>
      <c r="DH34" s="660"/>
      <c r="DI34" s="660"/>
      <c r="DJ34" s="660"/>
      <c r="DK34" s="661"/>
      <c r="DL34" s="668">
        <v>345233</v>
      </c>
      <c r="DM34" s="660"/>
      <c r="DN34" s="660"/>
      <c r="DO34" s="660"/>
      <c r="DP34" s="660"/>
      <c r="DQ34" s="660"/>
      <c r="DR34" s="660"/>
      <c r="DS34" s="660"/>
      <c r="DT34" s="660"/>
      <c r="DU34" s="660"/>
      <c r="DV34" s="661"/>
      <c r="DW34" s="664">
        <v>11.1</v>
      </c>
      <c r="DX34" s="694"/>
      <c r="DY34" s="694"/>
      <c r="DZ34" s="694"/>
      <c r="EA34" s="694"/>
      <c r="EB34" s="694"/>
      <c r="EC34" s="695"/>
    </row>
    <row r="35" spans="2:133" ht="11.25" customHeight="1">
      <c r="B35" s="656" t="s">
        <v>320</v>
      </c>
      <c r="C35" s="657"/>
      <c r="D35" s="657"/>
      <c r="E35" s="657"/>
      <c r="F35" s="657"/>
      <c r="G35" s="657"/>
      <c r="H35" s="657"/>
      <c r="I35" s="657"/>
      <c r="J35" s="657"/>
      <c r="K35" s="657"/>
      <c r="L35" s="657"/>
      <c r="M35" s="657"/>
      <c r="N35" s="657"/>
      <c r="O35" s="657"/>
      <c r="P35" s="657"/>
      <c r="Q35" s="658"/>
      <c r="R35" s="659">
        <v>899660</v>
      </c>
      <c r="S35" s="660"/>
      <c r="T35" s="660"/>
      <c r="U35" s="660"/>
      <c r="V35" s="660"/>
      <c r="W35" s="660"/>
      <c r="X35" s="660"/>
      <c r="Y35" s="661"/>
      <c r="Z35" s="662">
        <v>17.399999999999999</v>
      </c>
      <c r="AA35" s="662"/>
      <c r="AB35" s="662"/>
      <c r="AC35" s="662"/>
      <c r="AD35" s="663" t="s">
        <v>222</v>
      </c>
      <c r="AE35" s="663"/>
      <c r="AF35" s="663"/>
      <c r="AG35" s="663"/>
      <c r="AH35" s="663"/>
      <c r="AI35" s="663"/>
      <c r="AJ35" s="663"/>
      <c r="AK35" s="663"/>
      <c r="AL35" s="664" t="s">
        <v>222</v>
      </c>
      <c r="AM35" s="665"/>
      <c r="AN35" s="665"/>
      <c r="AO35" s="666"/>
      <c r="AP35" s="214"/>
      <c r="AQ35" s="732" t="s">
        <v>321</v>
      </c>
      <c r="AR35" s="733"/>
      <c r="AS35" s="733"/>
      <c r="AT35" s="733"/>
      <c r="AU35" s="733"/>
      <c r="AV35" s="733"/>
      <c r="AW35" s="733"/>
      <c r="AX35" s="733"/>
      <c r="AY35" s="734"/>
      <c r="AZ35" s="648">
        <v>436257</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69813</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95439</v>
      </c>
      <c r="CS35" s="692"/>
      <c r="CT35" s="692"/>
      <c r="CU35" s="692"/>
      <c r="CV35" s="692"/>
      <c r="CW35" s="692"/>
      <c r="CX35" s="692"/>
      <c r="CY35" s="693"/>
      <c r="CZ35" s="664">
        <v>2</v>
      </c>
      <c r="DA35" s="694"/>
      <c r="DB35" s="694"/>
      <c r="DC35" s="697"/>
      <c r="DD35" s="668">
        <v>83242</v>
      </c>
      <c r="DE35" s="692"/>
      <c r="DF35" s="692"/>
      <c r="DG35" s="692"/>
      <c r="DH35" s="692"/>
      <c r="DI35" s="692"/>
      <c r="DJ35" s="692"/>
      <c r="DK35" s="693"/>
      <c r="DL35" s="668">
        <v>63248</v>
      </c>
      <c r="DM35" s="692"/>
      <c r="DN35" s="692"/>
      <c r="DO35" s="692"/>
      <c r="DP35" s="692"/>
      <c r="DQ35" s="692"/>
      <c r="DR35" s="692"/>
      <c r="DS35" s="692"/>
      <c r="DT35" s="692"/>
      <c r="DU35" s="692"/>
      <c r="DV35" s="693"/>
      <c r="DW35" s="664">
        <v>2</v>
      </c>
      <c r="DX35" s="694"/>
      <c r="DY35" s="694"/>
      <c r="DZ35" s="694"/>
      <c r="EA35" s="694"/>
      <c r="EB35" s="694"/>
      <c r="EC35" s="695"/>
    </row>
    <row r="36" spans="2:133" ht="11.25" customHeight="1">
      <c r="B36" s="656" t="s">
        <v>324</v>
      </c>
      <c r="C36" s="657"/>
      <c r="D36" s="657"/>
      <c r="E36" s="657"/>
      <c r="F36" s="657"/>
      <c r="G36" s="657"/>
      <c r="H36" s="657"/>
      <c r="I36" s="657"/>
      <c r="J36" s="657"/>
      <c r="K36" s="657"/>
      <c r="L36" s="657"/>
      <c r="M36" s="657"/>
      <c r="N36" s="657"/>
      <c r="O36" s="657"/>
      <c r="P36" s="657"/>
      <c r="Q36" s="658"/>
      <c r="R36" s="659" t="s">
        <v>179</v>
      </c>
      <c r="S36" s="660"/>
      <c r="T36" s="660"/>
      <c r="U36" s="660"/>
      <c r="V36" s="660"/>
      <c r="W36" s="660"/>
      <c r="X36" s="660"/>
      <c r="Y36" s="661"/>
      <c r="Z36" s="662" t="s">
        <v>179</v>
      </c>
      <c r="AA36" s="662"/>
      <c r="AB36" s="662"/>
      <c r="AC36" s="662"/>
      <c r="AD36" s="663" t="s">
        <v>222</v>
      </c>
      <c r="AE36" s="663"/>
      <c r="AF36" s="663"/>
      <c r="AG36" s="663"/>
      <c r="AH36" s="663"/>
      <c r="AI36" s="663"/>
      <c r="AJ36" s="663"/>
      <c r="AK36" s="663"/>
      <c r="AL36" s="664" t="s">
        <v>261</v>
      </c>
      <c r="AM36" s="665"/>
      <c r="AN36" s="665"/>
      <c r="AO36" s="666"/>
      <c r="AQ36" s="736" t="s">
        <v>325</v>
      </c>
      <c r="AR36" s="737"/>
      <c r="AS36" s="737"/>
      <c r="AT36" s="737"/>
      <c r="AU36" s="737"/>
      <c r="AV36" s="737"/>
      <c r="AW36" s="737"/>
      <c r="AX36" s="737"/>
      <c r="AY36" s="738"/>
      <c r="AZ36" s="659">
        <v>66680</v>
      </c>
      <c r="BA36" s="660"/>
      <c r="BB36" s="660"/>
      <c r="BC36" s="660"/>
      <c r="BD36" s="692"/>
      <c r="BE36" s="692"/>
      <c r="BF36" s="718"/>
      <c r="BG36" s="674" t="s">
        <v>326</v>
      </c>
      <c r="BH36" s="675"/>
      <c r="BI36" s="675"/>
      <c r="BJ36" s="675"/>
      <c r="BK36" s="675"/>
      <c r="BL36" s="675"/>
      <c r="BM36" s="675"/>
      <c r="BN36" s="675"/>
      <c r="BO36" s="675"/>
      <c r="BP36" s="675"/>
      <c r="BQ36" s="675"/>
      <c r="BR36" s="675"/>
      <c r="BS36" s="675"/>
      <c r="BT36" s="675"/>
      <c r="BU36" s="676"/>
      <c r="BV36" s="659">
        <v>55047</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526306</v>
      </c>
      <c r="CS36" s="660"/>
      <c r="CT36" s="660"/>
      <c r="CU36" s="660"/>
      <c r="CV36" s="660"/>
      <c r="CW36" s="660"/>
      <c r="CX36" s="660"/>
      <c r="CY36" s="661"/>
      <c r="CZ36" s="664">
        <v>10.8</v>
      </c>
      <c r="DA36" s="694"/>
      <c r="DB36" s="694"/>
      <c r="DC36" s="697"/>
      <c r="DD36" s="668">
        <v>411618</v>
      </c>
      <c r="DE36" s="660"/>
      <c r="DF36" s="660"/>
      <c r="DG36" s="660"/>
      <c r="DH36" s="660"/>
      <c r="DI36" s="660"/>
      <c r="DJ36" s="660"/>
      <c r="DK36" s="661"/>
      <c r="DL36" s="668">
        <v>348551</v>
      </c>
      <c r="DM36" s="660"/>
      <c r="DN36" s="660"/>
      <c r="DO36" s="660"/>
      <c r="DP36" s="660"/>
      <c r="DQ36" s="660"/>
      <c r="DR36" s="660"/>
      <c r="DS36" s="660"/>
      <c r="DT36" s="660"/>
      <c r="DU36" s="660"/>
      <c r="DV36" s="661"/>
      <c r="DW36" s="664">
        <v>11.2</v>
      </c>
      <c r="DX36" s="694"/>
      <c r="DY36" s="694"/>
      <c r="DZ36" s="694"/>
      <c r="EA36" s="694"/>
      <c r="EB36" s="694"/>
      <c r="EC36" s="695"/>
    </row>
    <row r="37" spans="2:133" ht="11.25" customHeight="1">
      <c r="B37" s="656" t="s">
        <v>328</v>
      </c>
      <c r="C37" s="657"/>
      <c r="D37" s="657"/>
      <c r="E37" s="657"/>
      <c r="F37" s="657"/>
      <c r="G37" s="657"/>
      <c r="H37" s="657"/>
      <c r="I37" s="657"/>
      <c r="J37" s="657"/>
      <c r="K37" s="657"/>
      <c r="L37" s="657"/>
      <c r="M37" s="657"/>
      <c r="N37" s="657"/>
      <c r="O37" s="657"/>
      <c r="P37" s="657"/>
      <c r="Q37" s="658"/>
      <c r="R37" s="659">
        <v>119660</v>
      </c>
      <c r="S37" s="660"/>
      <c r="T37" s="660"/>
      <c r="U37" s="660"/>
      <c r="V37" s="660"/>
      <c r="W37" s="660"/>
      <c r="X37" s="660"/>
      <c r="Y37" s="661"/>
      <c r="Z37" s="662">
        <v>2.2999999999999998</v>
      </c>
      <c r="AA37" s="662"/>
      <c r="AB37" s="662"/>
      <c r="AC37" s="662"/>
      <c r="AD37" s="663" t="s">
        <v>179</v>
      </c>
      <c r="AE37" s="663"/>
      <c r="AF37" s="663"/>
      <c r="AG37" s="663"/>
      <c r="AH37" s="663"/>
      <c r="AI37" s="663"/>
      <c r="AJ37" s="663"/>
      <c r="AK37" s="663"/>
      <c r="AL37" s="664" t="s">
        <v>179</v>
      </c>
      <c r="AM37" s="665"/>
      <c r="AN37" s="665"/>
      <c r="AO37" s="666"/>
      <c r="AQ37" s="736" t="s">
        <v>329</v>
      </c>
      <c r="AR37" s="737"/>
      <c r="AS37" s="737"/>
      <c r="AT37" s="737"/>
      <c r="AU37" s="737"/>
      <c r="AV37" s="737"/>
      <c r="AW37" s="737"/>
      <c r="AX37" s="737"/>
      <c r="AY37" s="738"/>
      <c r="AZ37" s="659">
        <v>37842</v>
      </c>
      <c r="BA37" s="660"/>
      <c r="BB37" s="660"/>
      <c r="BC37" s="660"/>
      <c r="BD37" s="692"/>
      <c r="BE37" s="692"/>
      <c r="BF37" s="718"/>
      <c r="BG37" s="674" t="s">
        <v>330</v>
      </c>
      <c r="BH37" s="675"/>
      <c r="BI37" s="675"/>
      <c r="BJ37" s="675"/>
      <c r="BK37" s="675"/>
      <c r="BL37" s="675"/>
      <c r="BM37" s="675"/>
      <c r="BN37" s="675"/>
      <c r="BO37" s="675"/>
      <c r="BP37" s="675"/>
      <c r="BQ37" s="675"/>
      <c r="BR37" s="675"/>
      <c r="BS37" s="675"/>
      <c r="BT37" s="675"/>
      <c r="BU37" s="676"/>
      <c r="BV37" s="659">
        <v>839</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272771</v>
      </c>
      <c r="CS37" s="692"/>
      <c r="CT37" s="692"/>
      <c r="CU37" s="692"/>
      <c r="CV37" s="692"/>
      <c r="CW37" s="692"/>
      <c r="CX37" s="692"/>
      <c r="CY37" s="693"/>
      <c r="CZ37" s="664">
        <v>5.6</v>
      </c>
      <c r="DA37" s="694"/>
      <c r="DB37" s="694"/>
      <c r="DC37" s="697"/>
      <c r="DD37" s="668">
        <v>272768</v>
      </c>
      <c r="DE37" s="692"/>
      <c r="DF37" s="692"/>
      <c r="DG37" s="692"/>
      <c r="DH37" s="692"/>
      <c r="DI37" s="692"/>
      <c r="DJ37" s="692"/>
      <c r="DK37" s="693"/>
      <c r="DL37" s="668">
        <v>272768</v>
      </c>
      <c r="DM37" s="692"/>
      <c r="DN37" s="692"/>
      <c r="DO37" s="692"/>
      <c r="DP37" s="692"/>
      <c r="DQ37" s="692"/>
      <c r="DR37" s="692"/>
      <c r="DS37" s="692"/>
      <c r="DT37" s="692"/>
      <c r="DU37" s="692"/>
      <c r="DV37" s="693"/>
      <c r="DW37" s="664">
        <v>8.8000000000000007</v>
      </c>
      <c r="DX37" s="694"/>
      <c r="DY37" s="694"/>
      <c r="DZ37" s="694"/>
      <c r="EA37" s="694"/>
      <c r="EB37" s="694"/>
      <c r="EC37" s="695"/>
    </row>
    <row r="38" spans="2:133" ht="11.25" customHeight="1">
      <c r="B38" s="704" t="s">
        <v>332</v>
      </c>
      <c r="C38" s="705"/>
      <c r="D38" s="705"/>
      <c r="E38" s="705"/>
      <c r="F38" s="705"/>
      <c r="G38" s="705"/>
      <c r="H38" s="705"/>
      <c r="I38" s="705"/>
      <c r="J38" s="705"/>
      <c r="K38" s="705"/>
      <c r="L38" s="705"/>
      <c r="M38" s="705"/>
      <c r="N38" s="705"/>
      <c r="O38" s="705"/>
      <c r="P38" s="705"/>
      <c r="Q38" s="706"/>
      <c r="R38" s="739">
        <v>5156746</v>
      </c>
      <c r="S38" s="740"/>
      <c r="T38" s="740"/>
      <c r="U38" s="740"/>
      <c r="V38" s="740"/>
      <c r="W38" s="740"/>
      <c r="X38" s="740"/>
      <c r="Y38" s="741"/>
      <c r="Z38" s="742">
        <v>100</v>
      </c>
      <c r="AA38" s="742"/>
      <c r="AB38" s="742"/>
      <c r="AC38" s="742"/>
      <c r="AD38" s="743">
        <v>2989078</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t="s">
        <v>222</v>
      </c>
      <c r="BA38" s="660"/>
      <c r="BB38" s="660"/>
      <c r="BC38" s="660"/>
      <c r="BD38" s="692"/>
      <c r="BE38" s="692"/>
      <c r="BF38" s="718"/>
      <c r="BG38" s="674" t="s">
        <v>334</v>
      </c>
      <c r="BH38" s="675"/>
      <c r="BI38" s="675"/>
      <c r="BJ38" s="675"/>
      <c r="BK38" s="675"/>
      <c r="BL38" s="675"/>
      <c r="BM38" s="675"/>
      <c r="BN38" s="675"/>
      <c r="BO38" s="675"/>
      <c r="BP38" s="675"/>
      <c r="BQ38" s="675"/>
      <c r="BR38" s="675"/>
      <c r="BS38" s="675"/>
      <c r="BT38" s="675"/>
      <c r="BU38" s="676"/>
      <c r="BV38" s="659">
        <v>1319</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436257</v>
      </c>
      <c r="CS38" s="660"/>
      <c r="CT38" s="660"/>
      <c r="CU38" s="660"/>
      <c r="CV38" s="660"/>
      <c r="CW38" s="660"/>
      <c r="CX38" s="660"/>
      <c r="CY38" s="661"/>
      <c r="CZ38" s="664">
        <v>9</v>
      </c>
      <c r="DA38" s="694"/>
      <c r="DB38" s="694"/>
      <c r="DC38" s="697"/>
      <c r="DD38" s="668">
        <v>386510</v>
      </c>
      <c r="DE38" s="660"/>
      <c r="DF38" s="660"/>
      <c r="DG38" s="660"/>
      <c r="DH38" s="660"/>
      <c r="DI38" s="660"/>
      <c r="DJ38" s="660"/>
      <c r="DK38" s="661"/>
      <c r="DL38" s="668">
        <v>371625</v>
      </c>
      <c r="DM38" s="660"/>
      <c r="DN38" s="660"/>
      <c r="DO38" s="660"/>
      <c r="DP38" s="660"/>
      <c r="DQ38" s="660"/>
      <c r="DR38" s="660"/>
      <c r="DS38" s="660"/>
      <c r="DT38" s="660"/>
      <c r="DU38" s="660"/>
      <c r="DV38" s="661"/>
      <c r="DW38" s="664">
        <v>12</v>
      </c>
      <c r="DX38" s="694"/>
      <c r="DY38" s="694"/>
      <c r="DZ38" s="694"/>
      <c r="EA38" s="694"/>
      <c r="EB38" s="694"/>
      <c r="EC38" s="695"/>
    </row>
    <row r="39" spans="2:133" ht="11.25" customHeight="1">
      <c r="AQ39" s="736" t="s">
        <v>336</v>
      </c>
      <c r="AR39" s="737"/>
      <c r="AS39" s="737"/>
      <c r="AT39" s="737"/>
      <c r="AU39" s="737"/>
      <c r="AV39" s="737"/>
      <c r="AW39" s="737"/>
      <c r="AX39" s="737"/>
      <c r="AY39" s="738"/>
      <c r="AZ39" s="659" t="s">
        <v>179</v>
      </c>
      <c r="BA39" s="660"/>
      <c r="BB39" s="660"/>
      <c r="BC39" s="660"/>
      <c r="BD39" s="692"/>
      <c r="BE39" s="692"/>
      <c r="BF39" s="718"/>
      <c r="BG39" s="750" t="s">
        <v>337</v>
      </c>
      <c r="BH39" s="751"/>
      <c r="BI39" s="751"/>
      <c r="BJ39" s="751"/>
      <c r="BK39" s="751"/>
      <c r="BL39" s="215"/>
      <c r="BM39" s="675" t="s">
        <v>338</v>
      </c>
      <c r="BN39" s="675"/>
      <c r="BO39" s="675"/>
      <c r="BP39" s="675"/>
      <c r="BQ39" s="675"/>
      <c r="BR39" s="675"/>
      <c r="BS39" s="675"/>
      <c r="BT39" s="675"/>
      <c r="BU39" s="676"/>
      <c r="BV39" s="659">
        <v>97</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79811</v>
      </c>
      <c r="CS39" s="692"/>
      <c r="CT39" s="692"/>
      <c r="CU39" s="692"/>
      <c r="CV39" s="692"/>
      <c r="CW39" s="692"/>
      <c r="CX39" s="692"/>
      <c r="CY39" s="693"/>
      <c r="CZ39" s="664">
        <v>1.6</v>
      </c>
      <c r="DA39" s="694"/>
      <c r="DB39" s="694"/>
      <c r="DC39" s="697"/>
      <c r="DD39" s="668">
        <v>56841</v>
      </c>
      <c r="DE39" s="692"/>
      <c r="DF39" s="692"/>
      <c r="DG39" s="692"/>
      <c r="DH39" s="692"/>
      <c r="DI39" s="692"/>
      <c r="DJ39" s="692"/>
      <c r="DK39" s="693"/>
      <c r="DL39" s="668" t="s">
        <v>179</v>
      </c>
      <c r="DM39" s="692"/>
      <c r="DN39" s="692"/>
      <c r="DO39" s="692"/>
      <c r="DP39" s="692"/>
      <c r="DQ39" s="692"/>
      <c r="DR39" s="692"/>
      <c r="DS39" s="692"/>
      <c r="DT39" s="692"/>
      <c r="DU39" s="692"/>
      <c r="DV39" s="693"/>
      <c r="DW39" s="664" t="s">
        <v>179</v>
      </c>
      <c r="DX39" s="694"/>
      <c r="DY39" s="694"/>
      <c r="DZ39" s="694"/>
      <c r="EA39" s="694"/>
      <c r="EB39" s="694"/>
      <c r="EC39" s="695"/>
    </row>
    <row r="40" spans="2:133" ht="11.25" customHeight="1">
      <c r="AQ40" s="736" t="s">
        <v>340</v>
      </c>
      <c r="AR40" s="737"/>
      <c r="AS40" s="737"/>
      <c r="AT40" s="737"/>
      <c r="AU40" s="737"/>
      <c r="AV40" s="737"/>
      <c r="AW40" s="737"/>
      <c r="AX40" s="737"/>
      <c r="AY40" s="738"/>
      <c r="AZ40" s="659">
        <v>68833</v>
      </c>
      <c r="BA40" s="660"/>
      <c r="BB40" s="660"/>
      <c r="BC40" s="660"/>
      <c r="BD40" s="692"/>
      <c r="BE40" s="692"/>
      <c r="BF40" s="718"/>
      <c r="BG40" s="750"/>
      <c r="BH40" s="751"/>
      <c r="BI40" s="751"/>
      <c r="BJ40" s="751"/>
      <c r="BK40" s="751"/>
      <c r="BL40" s="215"/>
      <c r="BM40" s="675" t="s">
        <v>341</v>
      </c>
      <c r="BN40" s="675"/>
      <c r="BO40" s="675"/>
      <c r="BP40" s="675"/>
      <c r="BQ40" s="675"/>
      <c r="BR40" s="675"/>
      <c r="BS40" s="675"/>
      <c r="BT40" s="675"/>
      <c r="BU40" s="676"/>
      <c r="BV40" s="659">
        <v>121</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8790</v>
      </c>
      <c r="CS40" s="660"/>
      <c r="CT40" s="660"/>
      <c r="CU40" s="660"/>
      <c r="CV40" s="660"/>
      <c r="CW40" s="660"/>
      <c r="CX40" s="660"/>
      <c r="CY40" s="661"/>
      <c r="CZ40" s="664">
        <v>0.2</v>
      </c>
      <c r="DA40" s="694"/>
      <c r="DB40" s="694"/>
      <c r="DC40" s="697"/>
      <c r="DD40" s="668">
        <v>8790</v>
      </c>
      <c r="DE40" s="660"/>
      <c r="DF40" s="660"/>
      <c r="DG40" s="660"/>
      <c r="DH40" s="660"/>
      <c r="DI40" s="660"/>
      <c r="DJ40" s="660"/>
      <c r="DK40" s="661"/>
      <c r="DL40" s="668" t="s">
        <v>179</v>
      </c>
      <c r="DM40" s="660"/>
      <c r="DN40" s="660"/>
      <c r="DO40" s="660"/>
      <c r="DP40" s="660"/>
      <c r="DQ40" s="660"/>
      <c r="DR40" s="660"/>
      <c r="DS40" s="660"/>
      <c r="DT40" s="660"/>
      <c r="DU40" s="660"/>
      <c r="DV40" s="661"/>
      <c r="DW40" s="664" t="s">
        <v>179</v>
      </c>
      <c r="DX40" s="694"/>
      <c r="DY40" s="694"/>
      <c r="DZ40" s="694"/>
      <c r="EA40" s="694"/>
      <c r="EB40" s="694"/>
      <c r="EC40" s="695"/>
    </row>
    <row r="41" spans="2:133" ht="11.25" customHeight="1">
      <c r="AQ41" s="746" t="s">
        <v>343</v>
      </c>
      <c r="AR41" s="747"/>
      <c r="AS41" s="747"/>
      <c r="AT41" s="747"/>
      <c r="AU41" s="747"/>
      <c r="AV41" s="747"/>
      <c r="AW41" s="747"/>
      <c r="AX41" s="747"/>
      <c r="AY41" s="748"/>
      <c r="AZ41" s="739">
        <v>262902</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352</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179</v>
      </c>
      <c r="CS41" s="692"/>
      <c r="CT41" s="692"/>
      <c r="CU41" s="692"/>
      <c r="CV41" s="692"/>
      <c r="CW41" s="692"/>
      <c r="CX41" s="692"/>
      <c r="CY41" s="693"/>
      <c r="CZ41" s="664" t="s">
        <v>222</v>
      </c>
      <c r="DA41" s="694"/>
      <c r="DB41" s="694"/>
      <c r="DC41" s="697"/>
      <c r="DD41" s="668" t="s">
        <v>179</v>
      </c>
      <c r="DE41" s="692"/>
      <c r="DF41" s="692"/>
      <c r="DG41" s="692"/>
      <c r="DH41" s="692"/>
      <c r="DI41" s="692"/>
      <c r="DJ41" s="692"/>
      <c r="DK41" s="693"/>
      <c r="DL41" s="757"/>
      <c r="DM41" s="758"/>
      <c r="DN41" s="758"/>
      <c r="DO41" s="758"/>
      <c r="DP41" s="758"/>
      <c r="DQ41" s="758"/>
      <c r="DR41" s="758"/>
      <c r="DS41" s="758"/>
      <c r="DT41" s="758"/>
      <c r="DU41" s="758"/>
      <c r="DV41" s="759"/>
      <c r="DW41" s="754"/>
      <c r="DX41" s="755"/>
      <c r="DY41" s="755"/>
      <c r="DZ41" s="755"/>
      <c r="EA41" s="755"/>
      <c r="EB41" s="755"/>
      <c r="EC41" s="756"/>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981469</v>
      </c>
      <c r="CS42" s="660"/>
      <c r="CT42" s="660"/>
      <c r="CU42" s="660"/>
      <c r="CV42" s="660"/>
      <c r="CW42" s="660"/>
      <c r="CX42" s="660"/>
      <c r="CY42" s="661"/>
      <c r="CZ42" s="664">
        <v>20.2</v>
      </c>
      <c r="DA42" s="665"/>
      <c r="DB42" s="665"/>
      <c r="DC42" s="760"/>
      <c r="DD42" s="668">
        <v>182475</v>
      </c>
      <c r="DE42" s="660"/>
      <c r="DF42" s="660"/>
      <c r="DG42" s="660"/>
      <c r="DH42" s="660"/>
      <c r="DI42" s="660"/>
      <c r="DJ42" s="660"/>
      <c r="DK42" s="661"/>
      <c r="DL42" s="757"/>
      <c r="DM42" s="758"/>
      <c r="DN42" s="758"/>
      <c r="DO42" s="758"/>
      <c r="DP42" s="758"/>
      <c r="DQ42" s="758"/>
      <c r="DR42" s="758"/>
      <c r="DS42" s="758"/>
      <c r="DT42" s="758"/>
      <c r="DU42" s="758"/>
      <c r="DV42" s="759"/>
      <c r="DW42" s="754"/>
      <c r="DX42" s="755"/>
      <c r="DY42" s="755"/>
      <c r="DZ42" s="755"/>
      <c r="EA42" s="755"/>
      <c r="EB42" s="755"/>
      <c r="EC42" s="756"/>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32968</v>
      </c>
      <c r="CS43" s="692"/>
      <c r="CT43" s="692"/>
      <c r="CU43" s="692"/>
      <c r="CV43" s="692"/>
      <c r="CW43" s="692"/>
      <c r="CX43" s="692"/>
      <c r="CY43" s="693"/>
      <c r="CZ43" s="664">
        <v>0.7</v>
      </c>
      <c r="DA43" s="694"/>
      <c r="DB43" s="694"/>
      <c r="DC43" s="697"/>
      <c r="DD43" s="668">
        <v>32968</v>
      </c>
      <c r="DE43" s="692"/>
      <c r="DF43" s="692"/>
      <c r="DG43" s="692"/>
      <c r="DH43" s="692"/>
      <c r="DI43" s="692"/>
      <c r="DJ43" s="692"/>
      <c r="DK43" s="693"/>
      <c r="DL43" s="757"/>
      <c r="DM43" s="758"/>
      <c r="DN43" s="758"/>
      <c r="DO43" s="758"/>
      <c r="DP43" s="758"/>
      <c r="DQ43" s="758"/>
      <c r="DR43" s="758"/>
      <c r="DS43" s="758"/>
      <c r="DT43" s="758"/>
      <c r="DU43" s="758"/>
      <c r="DV43" s="759"/>
      <c r="DW43" s="754"/>
      <c r="DX43" s="755"/>
      <c r="DY43" s="755"/>
      <c r="DZ43" s="755"/>
      <c r="EA43" s="755"/>
      <c r="EB43" s="755"/>
      <c r="EC43" s="756"/>
    </row>
    <row r="44" spans="2:133" ht="11.25" customHeight="1">
      <c r="B44" s="220" t="s">
        <v>350</v>
      </c>
      <c r="CD44" s="771" t="s">
        <v>301</v>
      </c>
      <c r="CE44" s="772"/>
      <c r="CF44" s="656" t="s">
        <v>351</v>
      </c>
      <c r="CG44" s="657"/>
      <c r="CH44" s="657"/>
      <c r="CI44" s="657"/>
      <c r="CJ44" s="657"/>
      <c r="CK44" s="657"/>
      <c r="CL44" s="657"/>
      <c r="CM44" s="657"/>
      <c r="CN44" s="657"/>
      <c r="CO44" s="657"/>
      <c r="CP44" s="657"/>
      <c r="CQ44" s="658"/>
      <c r="CR44" s="659">
        <v>940947</v>
      </c>
      <c r="CS44" s="660"/>
      <c r="CT44" s="660"/>
      <c r="CU44" s="660"/>
      <c r="CV44" s="660"/>
      <c r="CW44" s="660"/>
      <c r="CX44" s="660"/>
      <c r="CY44" s="661"/>
      <c r="CZ44" s="664">
        <v>19.399999999999999</v>
      </c>
      <c r="DA44" s="665"/>
      <c r="DB44" s="665"/>
      <c r="DC44" s="760"/>
      <c r="DD44" s="668">
        <v>159716</v>
      </c>
      <c r="DE44" s="660"/>
      <c r="DF44" s="660"/>
      <c r="DG44" s="660"/>
      <c r="DH44" s="660"/>
      <c r="DI44" s="660"/>
      <c r="DJ44" s="660"/>
      <c r="DK44" s="661"/>
      <c r="DL44" s="757"/>
      <c r="DM44" s="758"/>
      <c r="DN44" s="758"/>
      <c r="DO44" s="758"/>
      <c r="DP44" s="758"/>
      <c r="DQ44" s="758"/>
      <c r="DR44" s="758"/>
      <c r="DS44" s="758"/>
      <c r="DT44" s="758"/>
      <c r="DU44" s="758"/>
      <c r="DV44" s="759"/>
      <c r="DW44" s="754"/>
      <c r="DX44" s="755"/>
      <c r="DY44" s="755"/>
      <c r="DZ44" s="755"/>
      <c r="EA44" s="755"/>
      <c r="EB44" s="755"/>
      <c r="EC44" s="756"/>
    </row>
    <row r="45" spans="2:133" ht="11.25" customHeight="1">
      <c r="CD45" s="773"/>
      <c r="CE45" s="774"/>
      <c r="CF45" s="656" t="s">
        <v>352</v>
      </c>
      <c r="CG45" s="657"/>
      <c r="CH45" s="657"/>
      <c r="CI45" s="657"/>
      <c r="CJ45" s="657"/>
      <c r="CK45" s="657"/>
      <c r="CL45" s="657"/>
      <c r="CM45" s="657"/>
      <c r="CN45" s="657"/>
      <c r="CO45" s="657"/>
      <c r="CP45" s="657"/>
      <c r="CQ45" s="658"/>
      <c r="CR45" s="659">
        <v>159868</v>
      </c>
      <c r="CS45" s="692"/>
      <c r="CT45" s="692"/>
      <c r="CU45" s="692"/>
      <c r="CV45" s="692"/>
      <c r="CW45" s="692"/>
      <c r="CX45" s="692"/>
      <c r="CY45" s="693"/>
      <c r="CZ45" s="664">
        <v>3.3</v>
      </c>
      <c r="DA45" s="694"/>
      <c r="DB45" s="694"/>
      <c r="DC45" s="697"/>
      <c r="DD45" s="668">
        <v>21242</v>
      </c>
      <c r="DE45" s="692"/>
      <c r="DF45" s="692"/>
      <c r="DG45" s="692"/>
      <c r="DH45" s="692"/>
      <c r="DI45" s="692"/>
      <c r="DJ45" s="692"/>
      <c r="DK45" s="693"/>
      <c r="DL45" s="757"/>
      <c r="DM45" s="758"/>
      <c r="DN45" s="758"/>
      <c r="DO45" s="758"/>
      <c r="DP45" s="758"/>
      <c r="DQ45" s="758"/>
      <c r="DR45" s="758"/>
      <c r="DS45" s="758"/>
      <c r="DT45" s="758"/>
      <c r="DU45" s="758"/>
      <c r="DV45" s="759"/>
      <c r="DW45" s="754"/>
      <c r="DX45" s="755"/>
      <c r="DY45" s="755"/>
      <c r="DZ45" s="755"/>
      <c r="EA45" s="755"/>
      <c r="EB45" s="755"/>
      <c r="EC45" s="756"/>
    </row>
    <row r="46" spans="2:133" ht="11.25" customHeight="1">
      <c r="CD46" s="773"/>
      <c r="CE46" s="774"/>
      <c r="CF46" s="656" t="s">
        <v>353</v>
      </c>
      <c r="CG46" s="657"/>
      <c r="CH46" s="657"/>
      <c r="CI46" s="657"/>
      <c r="CJ46" s="657"/>
      <c r="CK46" s="657"/>
      <c r="CL46" s="657"/>
      <c r="CM46" s="657"/>
      <c r="CN46" s="657"/>
      <c r="CO46" s="657"/>
      <c r="CP46" s="657"/>
      <c r="CQ46" s="658"/>
      <c r="CR46" s="659">
        <v>781079</v>
      </c>
      <c r="CS46" s="660"/>
      <c r="CT46" s="660"/>
      <c r="CU46" s="660"/>
      <c r="CV46" s="660"/>
      <c r="CW46" s="660"/>
      <c r="CX46" s="660"/>
      <c r="CY46" s="661"/>
      <c r="CZ46" s="664">
        <v>16.100000000000001</v>
      </c>
      <c r="DA46" s="665"/>
      <c r="DB46" s="665"/>
      <c r="DC46" s="760"/>
      <c r="DD46" s="668">
        <v>138474</v>
      </c>
      <c r="DE46" s="660"/>
      <c r="DF46" s="660"/>
      <c r="DG46" s="660"/>
      <c r="DH46" s="660"/>
      <c r="DI46" s="660"/>
      <c r="DJ46" s="660"/>
      <c r="DK46" s="661"/>
      <c r="DL46" s="757"/>
      <c r="DM46" s="758"/>
      <c r="DN46" s="758"/>
      <c r="DO46" s="758"/>
      <c r="DP46" s="758"/>
      <c r="DQ46" s="758"/>
      <c r="DR46" s="758"/>
      <c r="DS46" s="758"/>
      <c r="DT46" s="758"/>
      <c r="DU46" s="758"/>
      <c r="DV46" s="759"/>
      <c r="DW46" s="754"/>
      <c r="DX46" s="755"/>
      <c r="DY46" s="755"/>
      <c r="DZ46" s="755"/>
      <c r="EA46" s="755"/>
      <c r="EB46" s="755"/>
      <c r="EC46" s="756"/>
    </row>
    <row r="47" spans="2:133" ht="11.25" customHeight="1">
      <c r="CD47" s="773"/>
      <c r="CE47" s="774"/>
      <c r="CF47" s="656" t="s">
        <v>354</v>
      </c>
      <c r="CG47" s="657"/>
      <c r="CH47" s="657"/>
      <c r="CI47" s="657"/>
      <c r="CJ47" s="657"/>
      <c r="CK47" s="657"/>
      <c r="CL47" s="657"/>
      <c r="CM47" s="657"/>
      <c r="CN47" s="657"/>
      <c r="CO47" s="657"/>
      <c r="CP47" s="657"/>
      <c r="CQ47" s="658"/>
      <c r="CR47" s="659">
        <v>40522</v>
      </c>
      <c r="CS47" s="692"/>
      <c r="CT47" s="692"/>
      <c r="CU47" s="692"/>
      <c r="CV47" s="692"/>
      <c r="CW47" s="692"/>
      <c r="CX47" s="692"/>
      <c r="CY47" s="693"/>
      <c r="CZ47" s="664">
        <v>0.8</v>
      </c>
      <c r="DA47" s="694"/>
      <c r="DB47" s="694"/>
      <c r="DC47" s="697"/>
      <c r="DD47" s="668">
        <v>22759</v>
      </c>
      <c r="DE47" s="692"/>
      <c r="DF47" s="692"/>
      <c r="DG47" s="692"/>
      <c r="DH47" s="692"/>
      <c r="DI47" s="692"/>
      <c r="DJ47" s="692"/>
      <c r="DK47" s="693"/>
      <c r="DL47" s="757"/>
      <c r="DM47" s="758"/>
      <c r="DN47" s="758"/>
      <c r="DO47" s="758"/>
      <c r="DP47" s="758"/>
      <c r="DQ47" s="758"/>
      <c r="DR47" s="758"/>
      <c r="DS47" s="758"/>
      <c r="DT47" s="758"/>
      <c r="DU47" s="758"/>
      <c r="DV47" s="759"/>
      <c r="DW47" s="754"/>
      <c r="DX47" s="755"/>
      <c r="DY47" s="755"/>
      <c r="DZ47" s="755"/>
      <c r="EA47" s="755"/>
      <c r="EB47" s="755"/>
      <c r="EC47" s="756"/>
    </row>
    <row r="48" spans="2:133">
      <c r="CD48" s="775"/>
      <c r="CE48" s="776"/>
      <c r="CF48" s="656" t="s">
        <v>355</v>
      </c>
      <c r="CG48" s="657"/>
      <c r="CH48" s="657"/>
      <c r="CI48" s="657"/>
      <c r="CJ48" s="657"/>
      <c r="CK48" s="657"/>
      <c r="CL48" s="657"/>
      <c r="CM48" s="657"/>
      <c r="CN48" s="657"/>
      <c r="CO48" s="657"/>
      <c r="CP48" s="657"/>
      <c r="CQ48" s="658"/>
      <c r="CR48" s="659" t="s">
        <v>179</v>
      </c>
      <c r="CS48" s="660"/>
      <c r="CT48" s="660"/>
      <c r="CU48" s="660"/>
      <c r="CV48" s="660"/>
      <c r="CW48" s="660"/>
      <c r="CX48" s="660"/>
      <c r="CY48" s="661"/>
      <c r="CZ48" s="664" t="s">
        <v>222</v>
      </c>
      <c r="DA48" s="665"/>
      <c r="DB48" s="665"/>
      <c r="DC48" s="760"/>
      <c r="DD48" s="668" t="s">
        <v>179</v>
      </c>
      <c r="DE48" s="660"/>
      <c r="DF48" s="660"/>
      <c r="DG48" s="660"/>
      <c r="DH48" s="660"/>
      <c r="DI48" s="660"/>
      <c r="DJ48" s="660"/>
      <c r="DK48" s="661"/>
      <c r="DL48" s="757"/>
      <c r="DM48" s="758"/>
      <c r="DN48" s="758"/>
      <c r="DO48" s="758"/>
      <c r="DP48" s="758"/>
      <c r="DQ48" s="758"/>
      <c r="DR48" s="758"/>
      <c r="DS48" s="758"/>
      <c r="DT48" s="758"/>
      <c r="DU48" s="758"/>
      <c r="DV48" s="759"/>
      <c r="DW48" s="754"/>
      <c r="DX48" s="755"/>
      <c r="DY48" s="755"/>
      <c r="DZ48" s="755"/>
      <c r="EA48" s="755"/>
      <c r="EB48" s="755"/>
      <c r="EC48" s="756"/>
    </row>
    <row r="49" spans="82:133" ht="11.25" customHeight="1">
      <c r="CD49" s="704" t="s">
        <v>356</v>
      </c>
      <c r="CE49" s="705"/>
      <c r="CF49" s="705"/>
      <c r="CG49" s="705"/>
      <c r="CH49" s="705"/>
      <c r="CI49" s="705"/>
      <c r="CJ49" s="705"/>
      <c r="CK49" s="705"/>
      <c r="CL49" s="705"/>
      <c r="CM49" s="705"/>
      <c r="CN49" s="705"/>
      <c r="CO49" s="705"/>
      <c r="CP49" s="705"/>
      <c r="CQ49" s="706"/>
      <c r="CR49" s="739">
        <v>4861544</v>
      </c>
      <c r="CS49" s="729"/>
      <c r="CT49" s="729"/>
      <c r="CU49" s="729"/>
      <c r="CV49" s="729"/>
      <c r="CW49" s="729"/>
      <c r="CX49" s="729"/>
      <c r="CY49" s="761"/>
      <c r="CZ49" s="744">
        <v>100</v>
      </c>
      <c r="DA49" s="762"/>
      <c r="DB49" s="762"/>
      <c r="DC49" s="763"/>
      <c r="DD49" s="764">
        <v>3310574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ZEWQ2HY91Zg4knJWLMiqK29cyRAu6QCrQuWmXAuWQ+ooZki+Ye7CxbeuNE1CUS/3GKK4IWhmnZJWd0596UKNA==" saltValue="JHF88clLbDY8gY5w3VV8DQ==" spinCount="100000" sheet="1" objects="1" scenarios="1"/>
  <mergeCells count="582">
    <mergeCell ref="DD47:DK47"/>
    <mergeCell ref="DL47:DV47"/>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379</v>
      </c>
      <c r="C7" s="792"/>
      <c r="D7" s="792"/>
      <c r="E7" s="792"/>
      <c r="F7" s="792"/>
      <c r="G7" s="792"/>
      <c r="H7" s="792"/>
      <c r="I7" s="792"/>
      <c r="J7" s="792"/>
      <c r="K7" s="792"/>
      <c r="L7" s="792"/>
      <c r="M7" s="792"/>
      <c r="N7" s="792"/>
      <c r="O7" s="792"/>
      <c r="P7" s="793"/>
      <c r="Q7" s="794">
        <v>5157</v>
      </c>
      <c r="R7" s="795"/>
      <c r="S7" s="795"/>
      <c r="T7" s="795"/>
      <c r="U7" s="795"/>
      <c r="V7" s="795">
        <v>4862</v>
      </c>
      <c r="W7" s="795"/>
      <c r="X7" s="795"/>
      <c r="Y7" s="795"/>
      <c r="Z7" s="795"/>
      <c r="AA7" s="795">
        <v>295</v>
      </c>
      <c r="AB7" s="795"/>
      <c r="AC7" s="795"/>
      <c r="AD7" s="795"/>
      <c r="AE7" s="796"/>
      <c r="AF7" s="797">
        <v>247</v>
      </c>
      <c r="AG7" s="798"/>
      <c r="AH7" s="798"/>
      <c r="AI7" s="798"/>
      <c r="AJ7" s="799"/>
      <c r="AK7" s="834">
        <v>15</v>
      </c>
      <c r="AL7" s="835"/>
      <c r="AM7" s="835"/>
      <c r="AN7" s="835"/>
      <c r="AO7" s="835"/>
      <c r="AP7" s="835">
        <v>6687</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380</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381</v>
      </c>
      <c r="B23" s="850" t="s">
        <v>382</v>
      </c>
      <c r="C23" s="851"/>
      <c r="D23" s="851"/>
      <c r="E23" s="851"/>
      <c r="F23" s="851"/>
      <c r="G23" s="851"/>
      <c r="H23" s="851"/>
      <c r="I23" s="851"/>
      <c r="J23" s="851"/>
      <c r="K23" s="851"/>
      <c r="L23" s="851"/>
      <c r="M23" s="851"/>
      <c r="N23" s="851"/>
      <c r="O23" s="851"/>
      <c r="P23" s="852"/>
      <c r="Q23" s="853"/>
      <c r="R23" s="854"/>
      <c r="S23" s="854"/>
      <c r="T23" s="854"/>
      <c r="U23" s="854"/>
      <c r="V23" s="854"/>
      <c r="W23" s="854"/>
      <c r="X23" s="854"/>
      <c r="Y23" s="854"/>
      <c r="Z23" s="854"/>
      <c r="AA23" s="854"/>
      <c r="AB23" s="854"/>
      <c r="AC23" s="854"/>
      <c r="AD23" s="854"/>
      <c r="AE23" s="855"/>
      <c r="AF23" s="856">
        <v>247</v>
      </c>
      <c r="AG23" s="854"/>
      <c r="AH23" s="854"/>
      <c r="AI23" s="854"/>
      <c r="AJ23" s="857"/>
      <c r="AK23" s="858"/>
      <c r="AL23" s="859"/>
      <c r="AM23" s="859"/>
      <c r="AN23" s="859"/>
      <c r="AO23" s="859"/>
      <c r="AP23" s="854"/>
      <c r="AQ23" s="854"/>
      <c r="AR23" s="854"/>
      <c r="AS23" s="854"/>
      <c r="AT23" s="854"/>
      <c r="AU23" s="860"/>
      <c r="AV23" s="860"/>
      <c r="AW23" s="860"/>
      <c r="AX23" s="860"/>
      <c r="AY23" s="861"/>
      <c r="AZ23" s="869" t="s">
        <v>383</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384</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385</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362</v>
      </c>
      <c r="B26" s="801"/>
      <c r="C26" s="801"/>
      <c r="D26" s="801"/>
      <c r="E26" s="801"/>
      <c r="F26" s="801"/>
      <c r="G26" s="801"/>
      <c r="H26" s="801"/>
      <c r="I26" s="801"/>
      <c r="J26" s="801"/>
      <c r="K26" s="801"/>
      <c r="L26" s="801"/>
      <c r="M26" s="801"/>
      <c r="N26" s="801"/>
      <c r="O26" s="801"/>
      <c r="P26" s="802"/>
      <c r="Q26" s="777" t="s">
        <v>386</v>
      </c>
      <c r="R26" s="778"/>
      <c r="S26" s="778"/>
      <c r="T26" s="778"/>
      <c r="U26" s="779"/>
      <c r="V26" s="777" t="s">
        <v>387</v>
      </c>
      <c r="W26" s="778"/>
      <c r="X26" s="778"/>
      <c r="Y26" s="778"/>
      <c r="Z26" s="779"/>
      <c r="AA26" s="777" t="s">
        <v>388</v>
      </c>
      <c r="AB26" s="778"/>
      <c r="AC26" s="778"/>
      <c r="AD26" s="778"/>
      <c r="AE26" s="778"/>
      <c r="AF26" s="872" t="s">
        <v>389</v>
      </c>
      <c r="AG26" s="873"/>
      <c r="AH26" s="873"/>
      <c r="AI26" s="873"/>
      <c r="AJ26" s="874"/>
      <c r="AK26" s="778" t="s">
        <v>390</v>
      </c>
      <c r="AL26" s="778"/>
      <c r="AM26" s="778"/>
      <c r="AN26" s="778"/>
      <c r="AO26" s="779"/>
      <c r="AP26" s="777" t="s">
        <v>391</v>
      </c>
      <c r="AQ26" s="778"/>
      <c r="AR26" s="778"/>
      <c r="AS26" s="778"/>
      <c r="AT26" s="779"/>
      <c r="AU26" s="777" t="s">
        <v>392</v>
      </c>
      <c r="AV26" s="778"/>
      <c r="AW26" s="778"/>
      <c r="AX26" s="778"/>
      <c r="AY26" s="779"/>
      <c r="AZ26" s="777" t="s">
        <v>393</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394</v>
      </c>
      <c r="C28" s="792"/>
      <c r="D28" s="792"/>
      <c r="E28" s="792"/>
      <c r="F28" s="792"/>
      <c r="G28" s="792"/>
      <c r="H28" s="792"/>
      <c r="I28" s="792"/>
      <c r="J28" s="792"/>
      <c r="K28" s="792"/>
      <c r="L28" s="792"/>
      <c r="M28" s="792"/>
      <c r="N28" s="792"/>
      <c r="O28" s="792"/>
      <c r="P28" s="793"/>
      <c r="Q28" s="882">
        <v>855</v>
      </c>
      <c r="R28" s="883"/>
      <c r="S28" s="883"/>
      <c r="T28" s="883"/>
      <c r="U28" s="883"/>
      <c r="V28" s="883">
        <v>785</v>
      </c>
      <c r="W28" s="883"/>
      <c r="X28" s="883"/>
      <c r="Y28" s="883"/>
      <c r="Z28" s="883"/>
      <c r="AA28" s="883">
        <v>70</v>
      </c>
      <c r="AB28" s="883"/>
      <c r="AC28" s="883"/>
      <c r="AD28" s="883"/>
      <c r="AE28" s="884"/>
      <c r="AF28" s="885">
        <v>70</v>
      </c>
      <c r="AG28" s="883"/>
      <c r="AH28" s="883"/>
      <c r="AI28" s="883"/>
      <c r="AJ28" s="886"/>
      <c r="AK28" s="887">
        <v>52</v>
      </c>
      <c r="AL28" s="878"/>
      <c r="AM28" s="878"/>
      <c r="AN28" s="878"/>
      <c r="AO28" s="878"/>
      <c r="AP28" s="878" t="s">
        <v>502</v>
      </c>
      <c r="AQ28" s="878"/>
      <c r="AR28" s="878"/>
      <c r="AS28" s="878"/>
      <c r="AT28" s="878"/>
      <c r="AU28" s="878" t="s">
        <v>502</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395</v>
      </c>
      <c r="C29" s="816"/>
      <c r="D29" s="816"/>
      <c r="E29" s="816"/>
      <c r="F29" s="816"/>
      <c r="G29" s="816"/>
      <c r="H29" s="816"/>
      <c r="I29" s="816"/>
      <c r="J29" s="816"/>
      <c r="K29" s="816"/>
      <c r="L29" s="816"/>
      <c r="M29" s="816"/>
      <c r="N29" s="816"/>
      <c r="O29" s="816"/>
      <c r="P29" s="817"/>
      <c r="Q29" s="818">
        <v>920</v>
      </c>
      <c r="R29" s="819"/>
      <c r="S29" s="819"/>
      <c r="T29" s="819"/>
      <c r="U29" s="819"/>
      <c r="V29" s="819">
        <v>906</v>
      </c>
      <c r="W29" s="819"/>
      <c r="X29" s="819"/>
      <c r="Y29" s="819"/>
      <c r="Z29" s="819"/>
      <c r="AA29" s="819">
        <v>14</v>
      </c>
      <c r="AB29" s="819"/>
      <c r="AC29" s="819"/>
      <c r="AD29" s="819"/>
      <c r="AE29" s="820"/>
      <c r="AF29" s="821">
        <v>14</v>
      </c>
      <c r="AG29" s="822"/>
      <c r="AH29" s="822"/>
      <c r="AI29" s="822"/>
      <c r="AJ29" s="823"/>
      <c r="AK29" s="890">
        <v>125</v>
      </c>
      <c r="AL29" s="891"/>
      <c r="AM29" s="891"/>
      <c r="AN29" s="891"/>
      <c r="AO29" s="891"/>
      <c r="AP29" s="891" t="s">
        <v>502</v>
      </c>
      <c r="AQ29" s="891"/>
      <c r="AR29" s="891"/>
      <c r="AS29" s="891"/>
      <c r="AT29" s="891"/>
      <c r="AU29" s="891" t="s">
        <v>502</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396</v>
      </c>
      <c r="C30" s="816"/>
      <c r="D30" s="816"/>
      <c r="E30" s="816"/>
      <c r="F30" s="816"/>
      <c r="G30" s="816"/>
      <c r="H30" s="816"/>
      <c r="I30" s="816"/>
      <c r="J30" s="816"/>
      <c r="K30" s="816"/>
      <c r="L30" s="816"/>
      <c r="M30" s="816"/>
      <c r="N30" s="816"/>
      <c r="O30" s="816"/>
      <c r="P30" s="817"/>
      <c r="Q30" s="818">
        <v>3</v>
      </c>
      <c r="R30" s="819"/>
      <c r="S30" s="819"/>
      <c r="T30" s="819"/>
      <c r="U30" s="819"/>
      <c r="V30" s="819">
        <v>2</v>
      </c>
      <c r="W30" s="819"/>
      <c r="X30" s="819"/>
      <c r="Y30" s="819"/>
      <c r="Z30" s="819"/>
      <c r="AA30" s="819">
        <v>1</v>
      </c>
      <c r="AB30" s="819"/>
      <c r="AC30" s="819"/>
      <c r="AD30" s="819"/>
      <c r="AE30" s="820"/>
      <c r="AF30" s="821">
        <v>1</v>
      </c>
      <c r="AG30" s="822"/>
      <c r="AH30" s="822"/>
      <c r="AI30" s="822"/>
      <c r="AJ30" s="823"/>
      <c r="AK30" s="890" t="s">
        <v>502</v>
      </c>
      <c r="AL30" s="891"/>
      <c r="AM30" s="891"/>
      <c r="AN30" s="891"/>
      <c r="AO30" s="891"/>
      <c r="AP30" s="891" t="s">
        <v>502</v>
      </c>
      <c r="AQ30" s="891"/>
      <c r="AR30" s="891"/>
      <c r="AS30" s="891"/>
      <c r="AT30" s="891"/>
      <c r="AU30" s="891" t="s">
        <v>502</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397</v>
      </c>
      <c r="C31" s="816"/>
      <c r="D31" s="816"/>
      <c r="E31" s="816"/>
      <c r="F31" s="816"/>
      <c r="G31" s="816"/>
      <c r="H31" s="816"/>
      <c r="I31" s="816"/>
      <c r="J31" s="816"/>
      <c r="K31" s="816"/>
      <c r="L31" s="816"/>
      <c r="M31" s="816"/>
      <c r="N31" s="816"/>
      <c r="O31" s="816"/>
      <c r="P31" s="817"/>
      <c r="Q31" s="818">
        <v>72</v>
      </c>
      <c r="R31" s="819"/>
      <c r="S31" s="819"/>
      <c r="T31" s="819"/>
      <c r="U31" s="819"/>
      <c r="V31" s="819">
        <v>72</v>
      </c>
      <c r="W31" s="819"/>
      <c r="X31" s="819"/>
      <c r="Y31" s="819"/>
      <c r="Z31" s="819"/>
      <c r="AA31" s="819">
        <v>0</v>
      </c>
      <c r="AB31" s="819"/>
      <c r="AC31" s="819"/>
      <c r="AD31" s="819"/>
      <c r="AE31" s="820"/>
      <c r="AF31" s="821">
        <v>0</v>
      </c>
      <c r="AG31" s="822"/>
      <c r="AH31" s="822"/>
      <c r="AI31" s="822"/>
      <c r="AJ31" s="823"/>
      <c r="AK31" s="890">
        <v>32</v>
      </c>
      <c r="AL31" s="891"/>
      <c r="AM31" s="891"/>
      <c r="AN31" s="891"/>
      <c r="AO31" s="891"/>
      <c r="AP31" s="891" t="s">
        <v>502</v>
      </c>
      <c r="AQ31" s="891"/>
      <c r="AR31" s="891"/>
      <c r="AS31" s="891"/>
      <c r="AT31" s="891"/>
      <c r="AU31" s="891" t="s">
        <v>502</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398</v>
      </c>
      <c r="C32" s="816"/>
      <c r="D32" s="816"/>
      <c r="E32" s="816"/>
      <c r="F32" s="816"/>
      <c r="G32" s="816"/>
      <c r="H32" s="816"/>
      <c r="I32" s="816"/>
      <c r="J32" s="816"/>
      <c r="K32" s="816"/>
      <c r="L32" s="816"/>
      <c r="M32" s="816"/>
      <c r="N32" s="816"/>
      <c r="O32" s="816"/>
      <c r="P32" s="817"/>
      <c r="Q32" s="818">
        <v>188</v>
      </c>
      <c r="R32" s="819"/>
      <c r="S32" s="819"/>
      <c r="T32" s="819"/>
      <c r="U32" s="819"/>
      <c r="V32" s="819">
        <v>188</v>
      </c>
      <c r="W32" s="819"/>
      <c r="X32" s="819"/>
      <c r="Y32" s="819"/>
      <c r="Z32" s="819"/>
      <c r="AA32" s="819">
        <v>0</v>
      </c>
      <c r="AB32" s="819"/>
      <c r="AC32" s="819"/>
      <c r="AD32" s="819"/>
      <c r="AE32" s="820"/>
      <c r="AF32" s="821">
        <v>0</v>
      </c>
      <c r="AG32" s="822"/>
      <c r="AH32" s="822"/>
      <c r="AI32" s="822"/>
      <c r="AJ32" s="823"/>
      <c r="AK32" s="890">
        <v>79</v>
      </c>
      <c r="AL32" s="891"/>
      <c r="AM32" s="891"/>
      <c r="AN32" s="891"/>
      <c r="AO32" s="891"/>
      <c r="AP32" s="891">
        <v>834</v>
      </c>
      <c r="AQ32" s="891"/>
      <c r="AR32" s="891"/>
      <c r="AS32" s="891"/>
      <c r="AT32" s="891"/>
      <c r="AU32" s="891">
        <v>418</v>
      </c>
      <c r="AV32" s="891"/>
      <c r="AW32" s="891"/>
      <c r="AX32" s="891"/>
      <c r="AY32" s="891"/>
      <c r="AZ32" s="892"/>
      <c r="BA32" s="892"/>
      <c r="BB32" s="892"/>
      <c r="BC32" s="892"/>
      <c r="BD32" s="892"/>
      <c r="BE32" s="888" t="s">
        <v>573</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399</v>
      </c>
      <c r="C33" s="816"/>
      <c r="D33" s="816"/>
      <c r="E33" s="816"/>
      <c r="F33" s="816"/>
      <c r="G33" s="816"/>
      <c r="H33" s="816"/>
      <c r="I33" s="816"/>
      <c r="J33" s="816"/>
      <c r="K33" s="816"/>
      <c r="L33" s="816"/>
      <c r="M33" s="816"/>
      <c r="N33" s="816"/>
      <c r="O33" s="816"/>
      <c r="P33" s="817"/>
      <c r="Q33" s="818">
        <v>91</v>
      </c>
      <c r="R33" s="819"/>
      <c r="S33" s="819"/>
      <c r="T33" s="819"/>
      <c r="U33" s="819"/>
      <c r="V33" s="819">
        <v>89</v>
      </c>
      <c r="W33" s="819"/>
      <c r="X33" s="819"/>
      <c r="Y33" s="819"/>
      <c r="Z33" s="819"/>
      <c r="AA33" s="819">
        <v>2</v>
      </c>
      <c r="AB33" s="819"/>
      <c r="AC33" s="819"/>
      <c r="AD33" s="819"/>
      <c r="AE33" s="820"/>
      <c r="AF33" s="821">
        <v>2</v>
      </c>
      <c r="AG33" s="822"/>
      <c r="AH33" s="822"/>
      <c r="AI33" s="822"/>
      <c r="AJ33" s="823"/>
      <c r="AK33" s="890">
        <v>38</v>
      </c>
      <c r="AL33" s="891"/>
      <c r="AM33" s="891"/>
      <c r="AN33" s="891"/>
      <c r="AO33" s="891"/>
      <c r="AP33" s="891">
        <v>464</v>
      </c>
      <c r="AQ33" s="891"/>
      <c r="AR33" s="891"/>
      <c r="AS33" s="891"/>
      <c r="AT33" s="891"/>
      <c r="AU33" s="891">
        <v>334</v>
      </c>
      <c r="AV33" s="891"/>
      <c r="AW33" s="891"/>
      <c r="AX33" s="891"/>
      <c r="AY33" s="891"/>
      <c r="AZ33" s="892"/>
      <c r="BA33" s="892"/>
      <c r="BB33" s="892"/>
      <c r="BC33" s="892"/>
      <c r="BD33" s="892"/>
      <c r="BE33" s="888" t="s">
        <v>573</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381</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87</v>
      </c>
      <c r="AG63" s="902"/>
      <c r="AH63" s="902"/>
      <c r="AI63" s="902"/>
      <c r="AJ63" s="903"/>
      <c r="AK63" s="904"/>
      <c r="AL63" s="899"/>
      <c r="AM63" s="899"/>
      <c r="AN63" s="899"/>
      <c r="AO63" s="899"/>
      <c r="AP63" s="902"/>
      <c r="AQ63" s="902"/>
      <c r="AR63" s="902"/>
      <c r="AS63" s="902"/>
      <c r="AT63" s="902"/>
      <c r="AU63" s="902"/>
      <c r="AV63" s="902"/>
      <c r="AW63" s="902"/>
      <c r="AX63" s="902"/>
      <c r="AY63" s="902"/>
      <c r="AZ63" s="906"/>
      <c r="BA63" s="906"/>
      <c r="BB63" s="906"/>
      <c r="BC63" s="906"/>
      <c r="BD63" s="906"/>
      <c r="BE63" s="907"/>
      <c r="BF63" s="907"/>
      <c r="BG63" s="907"/>
      <c r="BH63" s="907"/>
      <c r="BI63" s="908"/>
      <c r="BJ63" s="909" t="s">
        <v>402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404</v>
      </c>
      <c r="B66" s="801"/>
      <c r="C66" s="801"/>
      <c r="D66" s="801"/>
      <c r="E66" s="801"/>
      <c r="F66" s="801"/>
      <c r="G66" s="801"/>
      <c r="H66" s="801"/>
      <c r="I66" s="801"/>
      <c r="J66" s="801"/>
      <c r="K66" s="801"/>
      <c r="L66" s="801"/>
      <c r="M66" s="801"/>
      <c r="N66" s="801"/>
      <c r="O66" s="801"/>
      <c r="P66" s="802"/>
      <c r="Q66" s="777" t="s">
        <v>405</v>
      </c>
      <c r="R66" s="778"/>
      <c r="S66" s="778"/>
      <c r="T66" s="778"/>
      <c r="U66" s="779"/>
      <c r="V66" s="777" t="s">
        <v>387</v>
      </c>
      <c r="W66" s="778"/>
      <c r="X66" s="778"/>
      <c r="Y66" s="778"/>
      <c r="Z66" s="779"/>
      <c r="AA66" s="777" t="s">
        <v>406</v>
      </c>
      <c r="AB66" s="778"/>
      <c r="AC66" s="778"/>
      <c r="AD66" s="778"/>
      <c r="AE66" s="779"/>
      <c r="AF66" s="912" t="s">
        <v>407</v>
      </c>
      <c r="AG66" s="873"/>
      <c r="AH66" s="873"/>
      <c r="AI66" s="873"/>
      <c r="AJ66" s="913"/>
      <c r="AK66" s="777" t="s">
        <v>408</v>
      </c>
      <c r="AL66" s="801"/>
      <c r="AM66" s="801"/>
      <c r="AN66" s="801"/>
      <c r="AO66" s="802"/>
      <c r="AP66" s="777" t="s">
        <v>409</v>
      </c>
      <c r="AQ66" s="778"/>
      <c r="AR66" s="778"/>
      <c r="AS66" s="778"/>
      <c r="AT66" s="779"/>
      <c r="AU66" s="777" t="s">
        <v>410</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564</v>
      </c>
      <c r="C68" s="930"/>
      <c r="D68" s="930"/>
      <c r="E68" s="930"/>
      <c r="F68" s="930"/>
      <c r="G68" s="930"/>
      <c r="H68" s="930"/>
      <c r="I68" s="930"/>
      <c r="J68" s="930"/>
      <c r="K68" s="930"/>
      <c r="L68" s="930"/>
      <c r="M68" s="930"/>
      <c r="N68" s="930"/>
      <c r="O68" s="930"/>
      <c r="P68" s="931"/>
      <c r="Q68" s="932">
        <v>11183</v>
      </c>
      <c r="R68" s="926"/>
      <c r="S68" s="926"/>
      <c r="T68" s="926"/>
      <c r="U68" s="926"/>
      <c r="V68" s="926">
        <v>10814</v>
      </c>
      <c r="W68" s="926"/>
      <c r="X68" s="926"/>
      <c r="Y68" s="926"/>
      <c r="Z68" s="926"/>
      <c r="AA68" s="926">
        <v>369</v>
      </c>
      <c r="AB68" s="926"/>
      <c r="AC68" s="926"/>
      <c r="AD68" s="926"/>
      <c r="AE68" s="926"/>
      <c r="AF68" s="926">
        <v>369</v>
      </c>
      <c r="AG68" s="926"/>
      <c r="AH68" s="926"/>
      <c r="AI68" s="926"/>
      <c r="AJ68" s="926"/>
      <c r="AK68" s="926">
        <v>86</v>
      </c>
      <c r="AL68" s="926"/>
      <c r="AM68" s="926"/>
      <c r="AN68" s="926"/>
      <c r="AO68" s="926"/>
      <c r="AP68" s="926" t="s">
        <v>502</v>
      </c>
      <c r="AQ68" s="926"/>
      <c r="AR68" s="926"/>
      <c r="AS68" s="926"/>
      <c r="AT68" s="926"/>
      <c r="AU68" s="926" t="s">
        <v>502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565</v>
      </c>
      <c r="C69" s="934"/>
      <c r="D69" s="934"/>
      <c r="E69" s="934"/>
      <c r="F69" s="934"/>
      <c r="G69" s="934"/>
      <c r="H69" s="934"/>
      <c r="I69" s="934"/>
      <c r="J69" s="934"/>
      <c r="K69" s="934"/>
      <c r="L69" s="934"/>
      <c r="M69" s="934"/>
      <c r="N69" s="934"/>
      <c r="O69" s="934"/>
      <c r="P69" s="935"/>
      <c r="Q69" s="936">
        <v>112</v>
      </c>
      <c r="R69" s="891"/>
      <c r="S69" s="891"/>
      <c r="T69" s="891"/>
      <c r="U69" s="891"/>
      <c r="V69" s="891">
        <v>103</v>
      </c>
      <c r="W69" s="891"/>
      <c r="X69" s="891"/>
      <c r="Y69" s="891"/>
      <c r="Z69" s="891"/>
      <c r="AA69" s="891">
        <v>9</v>
      </c>
      <c r="AB69" s="891"/>
      <c r="AC69" s="891"/>
      <c r="AD69" s="891"/>
      <c r="AE69" s="891"/>
      <c r="AF69" s="891">
        <v>9</v>
      </c>
      <c r="AG69" s="891"/>
      <c r="AH69" s="891"/>
      <c r="AI69" s="891"/>
      <c r="AJ69" s="891"/>
      <c r="AK69" s="891">
        <v>10</v>
      </c>
      <c r="AL69" s="891"/>
      <c r="AM69" s="891"/>
      <c r="AN69" s="891"/>
      <c r="AO69" s="891"/>
      <c r="AP69" s="891" t="s">
        <v>502</v>
      </c>
      <c r="AQ69" s="891"/>
      <c r="AR69" s="891"/>
      <c r="AS69" s="891"/>
      <c r="AT69" s="891"/>
      <c r="AU69" s="891" t="s">
        <v>502</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566</v>
      </c>
      <c r="C70" s="934"/>
      <c r="D70" s="934"/>
      <c r="E70" s="934"/>
      <c r="F70" s="934"/>
      <c r="G70" s="934"/>
      <c r="H70" s="934"/>
      <c r="I70" s="934"/>
      <c r="J70" s="934"/>
      <c r="K70" s="934"/>
      <c r="L70" s="934"/>
      <c r="M70" s="934"/>
      <c r="N70" s="934"/>
      <c r="O70" s="934"/>
      <c r="P70" s="935"/>
      <c r="Q70" s="936">
        <v>239</v>
      </c>
      <c r="R70" s="891"/>
      <c r="S70" s="891"/>
      <c r="T70" s="891"/>
      <c r="U70" s="891"/>
      <c r="V70" s="891">
        <v>230</v>
      </c>
      <c r="W70" s="891"/>
      <c r="X70" s="891"/>
      <c r="Y70" s="891"/>
      <c r="Z70" s="891"/>
      <c r="AA70" s="891">
        <v>9</v>
      </c>
      <c r="AB70" s="891"/>
      <c r="AC70" s="891"/>
      <c r="AD70" s="891"/>
      <c r="AE70" s="891"/>
      <c r="AF70" s="891">
        <v>9</v>
      </c>
      <c r="AG70" s="891"/>
      <c r="AH70" s="891"/>
      <c r="AI70" s="891"/>
      <c r="AJ70" s="891"/>
      <c r="AK70" s="891" t="s">
        <v>502</v>
      </c>
      <c r="AL70" s="891"/>
      <c r="AM70" s="891"/>
      <c r="AN70" s="891"/>
      <c r="AO70" s="891"/>
      <c r="AP70" s="891">
        <v>24</v>
      </c>
      <c r="AQ70" s="891"/>
      <c r="AR70" s="891"/>
      <c r="AS70" s="891"/>
      <c r="AT70" s="891"/>
      <c r="AU70" s="891">
        <v>2</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567</v>
      </c>
      <c r="C71" s="934"/>
      <c r="D71" s="934"/>
      <c r="E71" s="934"/>
      <c r="F71" s="934"/>
      <c r="G71" s="934"/>
      <c r="H71" s="934"/>
      <c r="I71" s="934"/>
      <c r="J71" s="934"/>
      <c r="K71" s="934"/>
      <c r="L71" s="934"/>
      <c r="M71" s="934"/>
      <c r="N71" s="934"/>
      <c r="O71" s="934"/>
      <c r="P71" s="935"/>
      <c r="Q71" s="936">
        <v>12</v>
      </c>
      <c r="R71" s="891"/>
      <c r="S71" s="891"/>
      <c r="T71" s="891"/>
      <c r="U71" s="891"/>
      <c r="V71" s="891">
        <v>3</v>
      </c>
      <c r="W71" s="891"/>
      <c r="X71" s="891"/>
      <c r="Y71" s="891"/>
      <c r="Z71" s="891"/>
      <c r="AA71" s="891">
        <v>9</v>
      </c>
      <c r="AB71" s="891"/>
      <c r="AC71" s="891"/>
      <c r="AD71" s="891"/>
      <c r="AE71" s="891"/>
      <c r="AF71" s="891">
        <v>9</v>
      </c>
      <c r="AG71" s="891"/>
      <c r="AH71" s="891"/>
      <c r="AI71" s="891"/>
      <c r="AJ71" s="891"/>
      <c r="AK71" s="891" t="s">
        <v>502</v>
      </c>
      <c r="AL71" s="891"/>
      <c r="AM71" s="891"/>
      <c r="AN71" s="891"/>
      <c r="AO71" s="891"/>
      <c r="AP71" s="891" t="s">
        <v>502</v>
      </c>
      <c r="AQ71" s="891"/>
      <c r="AR71" s="891"/>
      <c r="AS71" s="891"/>
      <c r="AT71" s="891"/>
      <c r="AU71" s="891" t="s">
        <v>502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568</v>
      </c>
      <c r="C72" s="934"/>
      <c r="D72" s="934"/>
      <c r="E72" s="934"/>
      <c r="F72" s="934"/>
      <c r="G72" s="934"/>
      <c r="H72" s="934"/>
      <c r="I72" s="934"/>
      <c r="J72" s="934"/>
      <c r="K72" s="934"/>
      <c r="L72" s="934"/>
      <c r="M72" s="934"/>
      <c r="N72" s="934"/>
      <c r="O72" s="934"/>
      <c r="P72" s="935"/>
      <c r="Q72" s="936">
        <v>926</v>
      </c>
      <c r="R72" s="891"/>
      <c r="S72" s="891"/>
      <c r="T72" s="891"/>
      <c r="U72" s="891"/>
      <c r="V72" s="891">
        <v>907</v>
      </c>
      <c r="W72" s="891"/>
      <c r="X72" s="891"/>
      <c r="Y72" s="891"/>
      <c r="Z72" s="891"/>
      <c r="AA72" s="891">
        <v>19</v>
      </c>
      <c r="AB72" s="891"/>
      <c r="AC72" s="891"/>
      <c r="AD72" s="891"/>
      <c r="AE72" s="891"/>
      <c r="AF72" s="891">
        <v>19</v>
      </c>
      <c r="AG72" s="891"/>
      <c r="AH72" s="891"/>
      <c r="AI72" s="891"/>
      <c r="AJ72" s="891"/>
      <c r="AK72" s="891" t="s">
        <v>502</v>
      </c>
      <c r="AL72" s="891"/>
      <c r="AM72" s="891"/>
      <c r="AN72" s="891"/>
      <c r="AO72" s="891"/>
      <c r="AP72" s="891">
        <v>33</v>
      </c>
      <c r="AQ72" s="891"/>
      <c r="AR72" s="891"/>
      <c r="AS72" s="891"/>
      <c r="AT72" s="891"/>
      <c r="AU72" s="891">
        <v>0</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569</v>
      </c>
      <c r="C73" s="934"/>
      <c r="D73" s="934"/>
      <c r="E73" s="934"/>
      <c r="F73" s="934"/>
      <c r="G73" s="934"/>
      <c r="H73" s="934"/>
      <c r="I73" s="934"/>
      <c r="J73" s="934"/>
      <c r="K73" s="934"/>
      <c r="L73" s="934"/>
      <c r="M73" s="934"/>
      <c r="N73" s="934"/>
      <c r="O73" s="934"/>
      <c r="P73" s="935"/>
      <c r="Q73" s="936">
        <v>221</v>
      </c>
      <c r="R73" s="891"/>
      <c r="S73" s="891"/>
      <c r="T73" s="891"/>
      <c r="U73" s="891"/>
      <c r="V73" s="891">
        <v>215</v>
      </c>
      <c r="W73" s="891"/>
      <c r="X73" s="891"/>
      <c r="Y73" s="891"/>
      <c r="Z73" s="891"/>
      <c r="AA73" s="891">
        <v>6</v>
      </c>
      <c r="AB73" s="891"/>
      <c r="AC73" s="891"/>
      <c r="AD73" s="891"/>
      <c r="AE73" s="891"/>
      <c r="AF73" s="891">
        <v>6</v>
      </c>
      <c r="AG73" s="891"/>
      <c r="AH73" s="891"/>
      <c r="AI73" s="891"/>
      <c r="AJ73" s="891"/>
      <c r="AK73" s="891" t="s">
        <v>502</v>
      </c>
      <c r="AL73" s="891"/>
      <c r="AM73" s="891"/>
      <c r="AN73" s="891"/>
      <c r="AO73" s="891"/>
      <c r="AP73" s="891">
        <v>15</v>
      </c>
      <c r="AQ73" s="891"/>
      <c r="AR73" s="891"/>
      <c r="AS73" s="891"/>
      <c r="AT73" s="891"/>
      <c r="AU73" s="891">
        <v>2</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570</v>
      </c>
      <c r="C74" s="934"/>
      <c r="D74" s="934"/>
      <c r="E74" s="934"/>
      <c r="F74" s="934"/>
      <c r="G74" s="934"/>
      <c r="H74" s="934"/>
      <c r="I74" s="934"/>
      <c r="J74" s="934"/>
      <c r="K74" s="934"/>
      <c r="L74" s="934"/>
      <c r="M74" s="934"/>
      <c r="N74" s="934"/>
      <c r="O74" s="934"/>
      <c r="P74" s="935"/>
      <c r="Q74" s="936">
        <v>1321</v>
      </c>
      <c r="R74" s="891"/>
      <c r="S74" s="891"/>
      <c r="T74" s="891"/>
      <c r="U74" s="891"/>
      <c r="V74" s="891">
        <v>1309</v>
      </c>
      <c r="W74" s="891"/>
      <c r="X74" s="891"/>
      <c r="Y74" s="891"/>
      <c r="Z74" s="891"/>
      <c r="AA74" s="891">
        <v>12</v>
      </c>
      <c r="AB74" s="891"/>
      <c r="AC74" s="891"/>
      <c r="AD74" s="891"/>
      <c r="AE74" s="891"/>
      <c r="AF74" s="891">
        <v>12</v>
      </c>
      <c r="AG74" s="891"/>
      <c r="AH74" s="891"/>
      <c r="AI74" s="891"/>
      <c r="AJ74" s="891"/>
      <c r="AK74" s="891" t="s">
        <v>502</v>
      </c>
      <c r="AL74" s="891"/>
      <c r="AM74" s="891"/>
      <c r="AN74" s="891"/>
      <c r="AO74" s="891"/>
      <c r="AP74" s="891">
        <v>3500</v>
      </c>
      <c r="AQ74" s="891"/>
      <c r="AR74" s="891"/>
      <c r="AS74" s="891"/>
      <c r="AT74" s="891"/>
      <c r="AU74" s="891">
        <v>159</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571</v>
      </c>
      <c r="C75" s="934"/>
      <c r="D75" s="934"/>
      <c r="E75" s="934"/>
      <c r="F75" s="934"/>
      <c r="G75" s="934"/>
      <c r="H75" s="934"/>
      <c r="I75" s="934"/>
      <c r="J75" s="934"/>
      <c r="K75" s="934"/>
      <c r="L75" s="934"/>
      <c r="M75" s="934"/>
      <c r="N75" s="934"/>
      <c r="O75" s="934"/>
      <c r="P75" s="935"/>
      <c r="Q75" s="939">
        <v>199</v>
      </c>
      <c r="R75" s="940"/>
      <c r="S75" s="940"/>
      <c r="T75" s="940"/>
      <c r="U75" s="890"/>
      <c r="V75" s="941">
        <v>191</v>
      </c>
      <c r="W75" s="940"/>
      <c r="X75" s="940"/>
      <c r="Y75" s="940"/>
      <c r="Z75" s="890"/>
      <c r="AA75" s="941">
        <v>8</v>
      </c>
      <c r="AB75" s="940"/>
      <c r="AC75" s="940"/>
      <c r="AD75" s="940"/>
      <c r="AE75" s="890"/>
      <c r="AF75" s="941">
        <v>8</v>
      </c>
      <c r="AG75" s="940"/>
      <c r="AH75" s="940"/>
      <c r="AI75" s="940"/>
      <c r="AJ75" s="890"/>
      <c r="AK75" s="941">
        <v>5</v>
      </c>
      <c r="AL75" s="940"/>
      <c r="AM75" s="940"/>
      <c r="AN75" s="940"/>
      <c r="AO75" s="890"/>
      <c r="AP75" s="941" t="s">
        <v>502</v>
      </c>
      <c r="AQ75" s="940"/>
      <c r="AR75" s="940"/>
      <c r="AS75" s="940"/>
      <c r="AT75" s="890"/>
      <c r="AU75" s="941" t="s">
        <v>502</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572</v>
      </c>
      <c r="C76" s="934"/>
      <c r="D76" s="934"/>
      <c r="E76" s="934"/>
      <c r="F76" s="934"/>
      <c r="G76" s="934"/>
      <c r="H76" s="934"/>
      <c r="I76" s="934"/>
      <c r="J76" s="934"/>
      <c r="K76" s="934"/>
      <c r="L76" s="934"/>
      <c r="M76" s="934"/>
      <c r="N76" s="934"/>
      <c r="O76" s="934"/>
      <c r="P76" s="935"/>
      <c r="Q76" s="939">
        <v>161104</v>
      </c>
      <c r="R76" s="940"/>
      <c r="S76" s="940"/>
      <c r="T76" s="940"/>
      <c r="U76" s="890"/>
      <c r="V76" s="941">
        <v>157229</v>
      </c>
      <c r="W76" s="940"/>
      <c r="X76" s="940"/>
      <c r="Y76" s="940"/>
      <c r="Z76" s="890"/>
      <c r="AA76" s="941">
        <v>3875</v>
      </c>
      <c r="AB76" s="940"/>
      <c r="AC76" s="940"/>
      <c r="AD76" s="940"/>
      <c r="AE76" s="890"/>
      <c r="AF76" s="941">
        <v>3875</v>
      </c>
      <c r="AG76" s="940"/>
      <c r="AH76" s="940"/>
      <c r="AI76" s="940"/>
      <c r="AJ76" s="890"/>
      <c r="AK76" s="941" t="s">
        <v>502</v>
      </c>
      <c r="AL76" s="940"/>
      <c r="AM76" s="940"/>
      <c r="AN76" s="940"/>
      <c r="AO76" s="890"/>
      <c r="AP76" s="941" t="s">
        <v>502</v>
      </c>
      <c r="AQ76" s="940"/>
      <c r="AR76" s="940"/>
      <c r="AS76" s="940"/>
      <c r="AT76" s="890"/>
      <c r="AU76" s="941" t="s">
        <v>502</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381</v>
      </c>
      <c r="B88" s="850" t="s">
        <v>411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0" t="s">
        <v>412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417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419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420</v>
      </c>
      <c r="AB109" s="955"/>
      <c r="AC109" s="955"/>
      <c r="AD109" s="955"/>
      <c r="AE109" s="956"/>
      <c r="AF109" s="954" t="s">
        <v>300</v>
      </c>
      <c r="AG109" s="955"/>
      <c r="AH109" s="955"/>
      <c r="AI109" s="955"/>
      <c r="AJ109" s="956"/>
      <c r="AK109" s="954" t="s">
        <v>299</v>
      </c>
      <c r="AL109" s="955"/>
      <c r="AM109" s="955"/>
      <c r="AN109" s="955"/>
      <c r="AO109" s="956"/>
      <c r="AP109" s="954" t="s">
        <v>421</v>
      </c>
      <c r="AQ109" s="955"/>
      <c r="AR109" s="955"/>
      <c r="AS109" s="955"/>
      <c r="AT109" s="957"/>
      <c r="AU109" s="974" t="s">
        <v>419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420</v>
      </c>
      <c r="BR109" s="955"/>
      <c r="BS109" s="955"/>
      <c r="BT109" s="955"/>
      <c r="BU109" s="956"/>
      <c r="BV109" s="954" t="s">
        <v>300</v>
      </c>
      <c r="BW109" s="955"/>
      <c r="BX109" s="955"/>
      <c r="BY109" s="955"/>
      <c r="BZ109" s="956"/>
      <c r="CA109" s="954" t="s">
        <v>299</v>
      </c>
      <c r="CB109" s="955"/>
      <c r="CC109" s="955"/>
      <c r="CD109" s="955"/>
      <c r="CE109" s="956"/>
      <c r="CF109" s="975" t="s">
        <v>421</v>
      </c>
      <c r="CG109" s="975"/>
      <c r="CH109" s="975"/>
      <c r="CI109" s="975"/>
      <c r="CJ109" s="975"/>
      <c r="CK109" s="954" t="s">
        <v>422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420</v>
      </c>
      <c r="DH109" s="955"/>
      <c r="DI109" s="955"/>
      <c r="DJ109" s="955"/>
      <c r="DK109" s="956"/>
      <c r="DL109" s="954" t="s">
        <v>300</v>
      </c>
      <c r="DM109" s="955"/>
      <c r="DN109" s="955"/>
      <c r="DO109" s="955"/>
      <c r="DP109" s="956"/>
      <c r="DQ109" s="954" t="s">
        <v>299</v>
      </c>
      <c r="DR109" s="955"/>
      <c r="DS109" s="955"/>
      <c r="DT109" s="955"/>
      <c r="DU109" s="956"/>
      <c r="DV109" s="954" t="s">
        <v>421</v>
      </c>
      <c r="DW109" s="955"/>
      <c r="DX109" s="955"/>
      <c r="DY109" s="955"/>
      <c r="DZ109" s="957"/>
    </row>
    <row r="110" spans="1:131" s="226" customFormat="1" ht="26.25" customHeight="1">
      <c r="A110" s="958" t="s">
        <v>423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565245</v>
      </c>
      <c r="AB110" s="962"/>
      <c r="AC110" s="962"/>
      <c r="AD110" s="962"/>
      <c r="AE110" s="963"/>
      <c r="AF110" s="964">
        <v>530362</v>
      </c>
      <c r="AG110" s="962"/>
      <c r="AH110" s="962"/>
      <c r="AI110" s="962"/>
      <c r="AJ110" s="963"/>
      <c r="AK110" s="964">
        <v>584469</v>
      </c>
      <c r="AL110" s="962"/>
      <c r="AM110" s="962"/>
      <c r="AN110" s="962"/>
      <c r="AO110" s="963"/>
      <c r="AP110" s="965">
        <v>23</v>
      </c>
      <c r="AQ110" s="966"/>
      <c r="AR110" s="966"/>
      <c r="AS110" s="966"/>
      <c r="AT110" s="967"/>
      <c r="AU110" s="968" t="s">
        <v>66</v>
      </c>
      <c r="AV110" s="969"/>
      <c r="AW110" s="969"/>
      <c r="AX110" s="969"/>
      <c r="AY110" s="969"/>
      <c r="AZ110" s="1010" t="s">
        <v>424</v>
      </c>
      <c r="BA110" s="959"/>
      <c r="BB110" s="959"/>
      <c r="BC110" s="959"/>
      <c r="BD110" s="959"/>
      <c r="BE110" s="959"/>
      <c r="BF110" s="959"/>
      <c r="BG110" s="959"/>
      <c r="BH110" s="959"/>
      <c r="BI110" s="959"/>
      <c r="BJ110" s="959"/>
      <c r="BK110" s="959"/>
      <c r="BL110" s="959"/>
      <c r="BM110" s="959"/>
      <c r="BN110" s="959"/>
      <c r="BO110" s="959"/>
      <c r="BP110" s="960"/>
      <c r="BQ110" s="996">
        <v>6169630</v>
      </c>
      <c r="BR110" s="997"/>
      <c r="BS110" s="997"/>
      <c r="BT110" s="997"/>
      <c r="BU110" s="997"/>
      <c r="BV110" s="997">
        <v>6331187</v>
      </c>
      <c r="BW110" s="997"/>
      <c r="BX110" s="997"/>
      <c r="BY110" s="997"/>
      <c r="BZ110" s="997"/>
      <c r="CA110" s="997">
        <v>6686682</v>
      </c>
      <c r="CB110" s="997"/>
      <c r="CC110" s="997"/>
      <c r="CD110" s="997"/>
      <c r="CE110" s="997"/>
      <c r="CF110" s="1011">
        <v>263.60000000000002</v>
      </c>
      <c r="CG110" s="1012"/>
      <c r="CH110" s="1012"/>
      <c r="CI110" s="1012"/>
      <c r="CJ110" s="1012"/>
      <c r="CK110" s="1013" t="s">
        <v>425</v>
      </c>
      <c r="CL110" s="1014"/>
      <c r="CM110" s="993" t="s">
        <v>426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427</v>
      </c>
      <c r="DH110" s="997"/>
      <c r="DI110" s="997"/>
      <c r="DJ110" s="997"/>
      <c r="DK110" s="997"/>
      <c r="DL110" s="997" t="s">
        <v>428</v>
      </c>
      <c r="DM110" s="997"/>
      <c r="DN110" s="997"/>
      <c r="DO110" s="997"/>
      <c r="DP110" s="997"/>
      <c r="DQ110" s="997" t="s">
        <v>179</v>
      </c>
      <c r="DR110" s="997"/>
      <c r="DS110" s="997"/>
      <c r="DT110" s="997"/>
      <c r="DU110" s="997"/>
      <c r="DV110" s="998" t="s">
        <v>402</v>
      </c>
      <c r="DW110" s="998"/>
      <c r="DX110" s="998"/>
      <c r="DY110" s="998"/>
      <c r="DZ110" s="999"/>
    </row>
    <row r="111" spans="1:131" s="226" customFormat="1" ht="26.25" customHeight="1">
      <c r="A111" s="1000" t="s">
        <v>429</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427</v>
      </c>
      <c r="AB111" s="1004"/>
      <c r="AC111" s="1004"/>
      <c r="AD111" s="1004"/>
      <c r="AE111" s="1005"/>
      <c r="AF111" s="1006" t="s">
        <v>427</v>
      </c>
      <c r="AG111" s="1004"/>
      <c r="AH111" s="1004"/>
      <c r="AI111" s="1004"/>
      <c r="AJ111" s="1005"/>
      <c r="AK111" s="1006" t="s">
        <v>427</v>
      </c>
      <c r="AL111" s="1004"/>
      <c r="AM111" s="1004"/>
      <c r="AN111" s="1004"/>
      <c r="AO111" s="1005"/>
      <c r="AP111" s="1007" t="s">
        <v>179</v>
      </c>
      <c r="AQ111" s="1008"/>
      <c r="AR111" s="1008"/>
      <c r="AS111" s="1008"/>
      <c r="AT111" s="1009"/>
      <c r="AU111" s="970"/>
      <c r="AV111" s="971"/>
      <c r="AW111" s="971"/>
      <c r="AX111" s="971"/>
      <c r="AY111" s="971"/>
      <c r="AZ111" s="1019" t="s">
        <v>430</v>
      </c>
      <c r="BA111" s="1020"/>
      <c r="BB111" s="1020"/>
      <c r="BC111" s="1020"/>
      <c r="BD111" s="1020"/>
      <c r="BE111" s="1020"/>
      <c r="BF111" s="1020"/>
      <c r="BG111" s="1020"/>
      <c r="BH111" s="1020"/>
      <c r="BI111" s="1020"/>
      <c r="BJ111" s="1020"/>
      <c r="BK111" s="1020"/>
      <c r="BL111" s="1020"/>
      <c r="BM111" s="1020"/>
      <c r="BN111" s="1020"/>
      <c r="BO111" s="1020"/>
      <c r="BP111" s="1021"/>
      <c r="BQ111" s="989">
        <v>732</v>
      </c>
      <c r="BR111" s="990"/>
      <c r="BS111" s="990"/>
      <c r="BT111" s="990"/>
      <c r="BU111" s="990"/>
      <c r="BV111" s="990">
        <v>637</v>
      </c>
      <c r="BW111" s="990"/>
      <c r="BX111" s="990"/>
      <c r="BY111" s="990"/>
      <c r="BZ111" s="990"/>
      <c r="CA111" s="990">
        <v>646</v>
      </c>
      <c r="CB111" s="990"/>
      <c r="CC111" s="990"/>
      <c r="CD111" s="990"/>
      <c r="CE111" s="990"/>
      <c r="CF111" s="984">
        <v>0</v>
      </c>
      <c r="CG111" s="985"/>
      <c r="CH111" s="985"/>
      <c r="CI111" s="985"/>
      <c r="CJ111" s="985"/>
      <c r="CK111" s="1015"/>
      <c r="CL111" s="1016"/>
      <c r="CM111" s="986" t="s">
        <v>431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427</v>
      </c>
      <c r="DH111" s="990"/>
      <c r="DI111" s="990"/>
      <c r="DJ111" s="990"/>
      <c r="DK111" s="990"/>
      <c r="DL111" s="990" t="s">
        <v>427</v>
      </c>
      <c r="DM111" s="990"/>
      <c r="DN111" s="990"/>
      <c r="DO111" s="990"/>
      <c r="DP111" s="990"/>
      <c r="DQ111" s="990" t="s">
        <v>402</v>
      </c>
      <c r="DR111" s="990"/>
      <c r="DS111" s="990"/>
      <c r="DT111" s="990"/>
      <c r="DU111" s="990"/>
      <c r="DV111" s="991" t="s">
        <v>179</v>
      </c>
      <c r="DW111" s="991"/>
      <c r="DX111" s="991"/>
      <c r="DY111" s="991"/>
      <c r="DZ111" s="992"/>
    </row>
    <row r="112" spans="1:131" s="226" customFormat="1" ht="26.25" customHeight="1">
      <c r="A112" s="1022" t="s">
        <v>432</v>
      </c>
      <c r="B112" s="1023"/>
      <c r="C112" s="1020" t="s">
        <v>433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427</v>
      </c>
      <c r="AB112" s="1029"/>
      <c r="AC112" s="1029"/>
      <c r="AD112" s="1029"/>
      <c r="AE112" s="1030"/>
      <c r="AF112" s="1031" t="s">
        <v>427</v>
      </c>
      <c r="AG112" s="1029"/>
      <c r="AH112" s="1029"/>
      <c r="AI112" s="1029"/>
      <c r="AJ112" s="1030"/>
      <c r="AK112" s="1031" t="s">
        <v>427</v>
      </c>
      <c r="AL112" s="1029"/>
      <c r="AM112" s="1029"/>
      <c r="AN112" s="1029"/>
      <c r="AO112" s="1030"/>
      <c r="AP112" s="1032" t="s">
        <v>427</v>
      </c>
      <c r="AQ112" s="1033"/>
      <c r="AR112" s="1033"/>
      <c r="AS112" s="1033"/>
      <c r="AT112" s="1034"/>
      <c r="AU112" s="970"/>
      <c r="AV112" s="971"/>
      <c r="AW112" s="971"/>
      <c r="AX112" s="971"/>
      <c r="AY112" s="971"/>
      <c r="AZ112" s="1019" t="s">
        <v>434</v>
      </c>
      <c r="BA112" s="1020"/>
      <c r="BB112" s="1020"/>
      <c r="BC112" s="1020"/>
      <c r="BD112" s="1020"/>
      <c r="BE112" s="1020"/>
      <c r="BF112" s="1020"/>
      <c r="BG112" s="1020"/>
      <c r="BH112" s="1020"/>
      <c r="BI112" s="1020"/>
      <c r="BJ112" s="1020"/>
      <c r="BK112" s="1020"/>
      <c r="BL112" s="1020"/>
      <c r="BM112" s="1020"/>
      <c r="BN112" s="1020"/>
      <c r="BO112" s="1020"/>
      <c r="BP112" s="1021"/>
      <c r="BQ112" s="989">
        <v>1034191</v>
      </c>
      <c r="BR112" s="990"/>
      <c r="BS112" s="990"/>
      <c r="BT112" s="990"/>
      <c r="BU112" s="990"/>
      <c r="BV112" s="990">
        <v>963141</v>
      </c>
      <c r="BW112" s="990"/>
      <c r="BX112" s="990"/>
      <c r="BY112" s="990"/>
      <c r="BZ112" s="990"/>
      <c r="CA112" s="990">
        <v>883058</v>
      </c>
      <c r="CB112" s="990"/>
      <c r="CC112" s="990"/>
      <c r="CD112" s="990"/>
      <c r="CE112" s="990"/>
      <c r="CF112" s="984">
        <v>34.799999999999997</v>
      </c>
      <c r="CG112" s="985"/>
      <c r="CH112" s="985"/>
      <c r="CI112" s="985"/>
      <c r="CJ112" s="985"/>
      <c r="CK112" s="1015"/>
      <c r="CL112" s="1016"/>
      <c r="CM112" s="986" t="s">
        <v>435</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402</v>
      </c>
      <c r="DH112" s="990"/>
      <c r="DI112" s="990"/>
      <c r="DJ112" s="990"/>
      <c r="DK112" s="990"/>
      <c r="DL112" s="990" t="s">
        <v>427</v>
      </c>
      <c r="DM112" s="990"/>
      <c r="DN112" s="990"/>
      <c r="DO112" s="990"/>
      <c r="DP112" s="990"/>
      <c r="DQ112" s="990" t="s">
        <v>427</v>
      </c>
      <c r="DR112" s="990"/>
      <c r="DS112" s="990"/>
      <c r="DT112" s="990"/>
      <c r="DU112" s="990"/>
      <c r="DV112" s="991" t="s">
        <v>427</v>
      </c>
      <c r="DW112" s="991"/>
      <c r="DX112" s="991"/>
      <c r="DY112" s="991"/>
      <c r="DZ112" s="992"/>
    </row>
    <row r="113" spans="1:130" s="226" customFormat="1" ht="26.25" customHeight="1">
      <c r="A113" s="1024"/>
      <c r="B113" s="1025"/>
      <c r="C113" s="1020" t="s">
        <v>436</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124163</v>
      </c>
      <c r="AB113" s="1004"/>
      <c r="AC113" s="1004"/>
      <c r="AD113" s="1004"/>
      <c r="AE113" s="1005"/>
      <c r="AF113" s="1006">
        <v>105473</v>
      </c>
      <c r="AG113" s="1004"/>
      <c r="AH113" s="1004"/>
      <c r="AI113" s="1004"/>
      <c r="AJ113" s="1005"/>
      <c r="AK113" s="1006">
        <v>100209</v>
      </c>
      <c r="AL113" s="1004"/>
      <c r="AM113" s="1004"/>
      <c r="AN113" s="1004"/>
      <c r="AO113" s="1005"/>
      <c r="AP113" s="1007">
        <v>4</v>
      </c>
      <c r="AQ113" s="1008"/>
      <c r="AR113" s="1008"/>
      <c r="AS113" s="1008"/>
      <c r="AT113" s="1009"/>
      <c r="AU113" s="970"/>
      <c r="AV113" s="971"/>
      <c r="AW113" s="971"/>
      <c r="AX113" s="971"/>
      <c r="AY113" s="971"/>
      <c r="AZ113" s="1019" t="s">
        <v>437</v>
      </c>
      <c r="BA113" s="1020"/>
      <c r="BB113" s="1020"/>
      <c r="BC113" s="1020"/>
      <c r="BD113" s="1020"/>
      <c r="BE113" s="1020"/>
      <c r="BF113" s="1020"/>
      <c r="BG113" s="1020"/>
      <c r="BH113" s="1020"/>
      <c r="BI113" s="1020"/>
      <c r="BJ113" s="1020"/>
      <c r="BK113" s="1020"/>
      <c r="BL113" s="1020"/>
      <c r="BM113" s="1020"/>
      <c r="BN113" s="1020"/>
      <c r="BO113" s="1020"/>
      <c r="BP113" s="1021"/>
      <c r="BQ113" s="989">
        <v>202419</v>
      </c>
      <c r="BR113" s="990"/>
      <c r="BS113" s="990"/>
      <c r="BT113" s="990"/>
      <c r="BU113" s="990"/>
      <c r="BV113" s="990">
        <v>181769</v>
      </c>
      <c r="BW113" s="990"/>
      <c r="BX113" s="990"/>
      <c r="BY113" s="990"/>
      <c r="BZ113" s="990"/>
      <c r="CA113" s="990">
        <v>162971</v>
      </c>
      <c r="CB113" s="990"/>
      <c r="CC113" s="990"/>
      <c r="CD113" s="990"/>
      <c r="CE113" s="990"/>
      <c r="CF113" s="984">
        <v>6.4</v>
      </c>
      <c r="CG113" s="985"/>
      <c r="CH113" s="985"/>
      <c r="CI113" s="985"/>
      <c r="CJ113" s="985"/>
      <c r="CK113" s="1015"/>
      <c r="CL113" s="1016"/>
      <c r="CM113" s="986" t="s">
        <v>438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427</v>
      </c>
      <c r="DH113" s="1029"/>
      <c r="DI113" s="1029"/>
      <c r="DJ113" s="1029"/>
      <c r="DK113" s="1030"/>
      <c r="DL113" s="1031" t="s">
        <v>427</v>
      </c>
      <c r="DM113" s="1029"/>
      <c r="DN113" s="1029"/>
      <c r="DO113" s="1029"/>
      <c r="DP113" s="1030"/>
      <c r="DQ113" s="1031" t="s">
        <v>427</v>
      </c>
      <c r="DR113" s="1029"/>
      <c r="DS113" s="1029"/>
      <c r="DT113" s="1029"/>
      <c r="DU113" s="1030"/>
      <c r="DV113" s="1032" t="s">
        <v>427</v>
      </c>
      <c r="DW113" s="1033"/>
      <c r="DX113" s="1033"/>
      <c r="DY113" s="1033"/>
      <c r="DZ113" s="1034"/>
    </row>
    <row r="114" spans="1:130" s="226" customFormat="1" ht="26.25" customHeight="1">
      <c r="A114" s="1024"/>
      <c r="B114" s="1025"/>
      <c r="C114" s="1020" t="s">
        <v>439</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23410</v>
      </c>
      <c r="AB114" s="1029"/>
      <c r="AC114" s="1029"/>
      <c r="AD114" s="1029"/>
      <c r="AE114" s="1030"/>
      <c r="AF114" s="1031">
        <v>23142</v>
      </c>
      <c r="AG114" s="1029"/>
      <c r="AH114" s="1029"/>
      <c r="AI114" s="1029"/>
      <c r="AJ114" s="1030"/>
      <c r="AK114" s="1031">
        <v>22854</v>
      </c>
      <c r="AL114" s="1029"/>
      <c r="AM114" s="1029"/>
      <c r="AN114" s="1029"/>
      <c r="AO114" s="1030"/>
      <c r="AP114" s="1032">
        <v>0.9</v>
      </c>
      <c r="AQ114" s="1033"/>
      <c r="AR114" s="1033"/>
      <c r="AS114" s="1033"/>
      <c r="AT114" s="1034"/>
      <c r="AU114" s="970"/>
      <c r="AV114" s="971"/>
      <c r="AW114" s="971"/>
      <c r="AX114" s="971"/>
      <c r="AY114" s="971"/>
      <c r="AZ114" s="1019" t="s">
        <v>440</v>
      </c>
      <c r="BA114" s="1020"/>
      <c r="BB114" s="1020"/>
      <c r="BC114" s="1020"/>
      <c r="BD114" s="1020"/>
      <c r="BE114" s="1020"/>
      <c r="BF114" s="1020"/>
      <c r="BG114" s="1020"/>
      <c r="BH114" s="1020"/>
      <c r="BI114" s="1020"/>
      <c r="BJ114" s="1020"/>
      <c r="BK114" s="1020"/>
      <c r="BL114" s="1020"/>
      <c r="BM114" s="1020"/>
      <c r="BN114" s="1020"/>
      <c r="BO114" s="1020"/>
      <c r="BP114" s="1021"/>
      <c r="BQ114" s="989">
        <v>946732</v>
      </c>
      <c r="BR114" s="990"/>
      <c r="BS114" s="990"/>
      <c r="BT114" s="990"/>
      <c r="BU114" s="990"/>
      <c r="BV114" s="990">
        <v>946363</v>
      </c>
      <c r="BW114" s="990"/>
      <c r="BX114" s="990"/>
      <c r="BY114" s="990"/>
      <c r="BZ114" s="990"/>
      <c r="CA114" s="990">
        <v>847460</v>
      </c>
      <c r="CB114" s="990"/>
      <c r="CC114" s="990"/>
      <c r="CD114" s="990"/>
      <c r="CE114" s="990"/>
      <c r="CF114" s="984">
        <v>33.4</v>
      </c>
      <c r="CG114" s="985"/>
      <c r="CH114" s="985"/>
      <c r="CI114" s="985"/>
      <c r="CJ114" s="985"/>
      <c r="CK114" s="1015"/>
      <c r="CL114" s="1016"/>
      <c r="CM114" s="986" t="s">
        <v>441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427</v>
      </c>
      <c r="DH114" s="1029"/>
      <c r="DI114" s="1029"/>
      <c r="DJ114" s="1029"/>
      <c r="DK114" s="1030"/>
      <c r="DL114" s="1031" t="s">
        <v>427</v>
      </c>
      <c r="DM114" s="1029"/>
      <c r="DN114" s="1029"/>
      <c r="DO114" s="1029"/>
      <c r="DP114" s="1030"/>
      <c r="DQ114" s="1031" t="s">
        <v>427</v>
      </c>
      <c r="DR114" s="1029"/>
      <c r="DS114" s="1029"/>
      <c r="DT114" s="1029"/>
      <c r="DU114" s="1030"/>
      <c r="DV114" s="1032" t="s">
        <v>427</v>
      </c>
      <c r="DW114" s="1033"/>
      <c r="DX114" s="1033"/>
      <c r="DY114" s="1033"/>
      <c r="DZ114" s="1034"/>
    </row>
    <row r="115" spans="1:130" s="226" customFormat="1" ht="26.25" customHeight="1">
      <c r="A115" s="1024"/>
      <c r="B115" s="1025"/>
      <c r="C115" s="1020" t="s">
        <v>442</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952</v>
      </c>
      <c r="AB115" s="1004"/>
      <c r="AC115" s="1004"/>
      <c r="AD115" s="1004"/>
      <c r="AE115" s="1005"/>
      <c r="AF115" s="1006">
        <v>749</v>
      </c>
      <c r="AG115" s="1004"/>
      <c r="AH115" s="1004"/>
      <c r="AI115" s="1004"/>
      <c r="AJ115" s="1005"/>
      <c r="AK115" s="1006">
        <v>781</v>
      </c>
      <c r="AL115" s="1004"/>
      <c r="AM115" s="1004"/>
      <c r="AN115" s="1004"/>
      <c r="AO115" s="1005"/>
      <c r="AP115" s="1007">
        <v>0</v>
      </c>
      <c r="AQ115" s="1008"/>
      <c r="AR115" s="1008"/>
      <c r="AS115" s="1008"/>
      <c r="AT115" s="1009"/>
      <c r="AU115" s="970"/>
      <c r="AV115" s="971"/>
      <c r="AW115" s="971"/>
      <c r="AX115" s="971"/>
      <c r="AY115" s="971"/>
      <c r="AZ115" s="1019" t="s">
        <v>443</v>
      </c>
      <c r="BA115" s="1020"/>
      <c r="BB115" s="1020"/>
      <c r="BC115" s="1020"/>
      <c r="BD115" s="1020"/>
      <c r="BE115" s="1020"/>
      <c r="BF115" s="1020"/>
      <c r="BG115" s="1020"/>
      <c r="BH115" s="1020"/>
      <c r="BI115" s="1020"/>
      <c r="BJ115" s="1020"/>
      <c r="BK115" s="1020"/>
      <c r="BL115" s="1020"/>
      <c r="BM115" s="1020"/>
      <c r="BN115" s="1020"/>
      <c r="BO115" s="1020"/>
      <c r="BP115" s="1021"/>
      <c r="BQ115" s="989" t="s">
        <v>427</v>
      </c>
      <c r="BR115" s="990"/>
      <c r="BS115" s="990"/>
      <c r="BT115" s="990"/>
      <c r="BU115" s="990"/>
      <c r="BV115" s="990" t="s">
        <v>427</v>
      </c>
      <c r="BW115" s="990"/>
      <c r="BX115" s="990"/>
      <c r="BY115" s="990"/>
      <c r="BZ115" s="990"/>
      <c r="CA115" s="990" t="s">
        <v>402</v>
      </c>
      <c r="CB115" s="990"/>
      <c r="CC115" s="990"/>
      <c r="CD115" s="990"/>
      <c r="CE115" s="990"/>
      <c r="CF115" s="984" t="s">
        <v>427</v>
      </c>
      <c r="CG115" s="985"/>
      <c r="CH115" s="985"/>
      <c r="CI115" s="985"/>
      <c r="CJ115" s="985"/>
      <c r="CK115" s="1015"/>
      <c r="CL115" s="1016"/>
      <c r="CM115" s="1019" t="s">
        <v>444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427</v>
      </c>
      <c r="DH115" s="1029"/>
      <c r="DI115" s="1029"/>
      <c r="DJ115" s="1029"/>
      <c r="DK115" s="1030"/>
      <c r="DL115" s="1031" t="s">
        <v>427</v>
      </c>
      <c r="DM115" s="1029"/>
      <c r="DN115" s="1029"/>
      <c r="DO115" s="1029"/>
      <c r="DP115" s="1030"/>
      <c r="DQ115" s="1031" t="s">
        <v>427</v>
      </c>
      <c r="DR115" s="1029"/>
      <c r="DS115" s="1029"/>
      <c r="DT115" s="1029"/>
      <c r="DU115" s="1030"/>
      <c r="DV115" s="1032" t="s">
        <v>427</v>
      </c>
      <c r="DW115" s="1033"/>
      <c r="DX115" s="1033"/>
      <c r="DY115" s="1033"/>
      <c r="DZ115" s="1034"/>
    </row>
    <row r="116" spans="1:130" s="226" customFormat="1" ht="26.25" customHeight="1">
      <c r="A116" s="1026"/>
      <c r="B116" s="1027"/>
      <c r="C116" s="1035" t="s">
        <v>445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8</v>
      </c>
      <c r="AB116" s="1029"/>
      <c r="AC116" s="1029"/>
      <c r="AD116" s="1029"/>
      <c r="AE116" s="1030"/>
      <c r="AF116" s="1031">
        <v>4</v>
      </c>
      <c r="AG116" s="1029"/>
      <c r="AH116" s="1029"/>
      <c r="AI116" s="1029"/>
      <c r="AJ116" s="1030"/>
      <c r="AK116" s="1031" t="s">
        <v>427</v>
      </c>
      <c r="AL116" s="1029"/>
      <c r="AM116" s="1029"/>
      <c r="AN116" s="1029"/>
      <c r="AO116" s="1030"/>
      <c r="AP116" s="1032" t="s">
        <v>402</v>
      </c>
      <c r="AQ116" s="1033"/>
      <c r="AR116" s="1033"/>
      <c r="AS116" s="1033"/>
      <c r="AT116" s="1034"/>
      <c r="AU116" s="970"/>
      <c r="AV116" s="971"/>
      <c r="AW116" s="971"/>
      <c r="AX116" s="971"/>
      <c r="AY116" s="971"/>
      <c r="AZ116" s="1037" t="s">
        <v>446</v>
      </c>
      <c r="BA116" s="1038"/>
      <c r="BB116" s="1038"/>
      <c r="BC116" s="1038"/>
      <c r="BD116" s="1038"/>
      <c r="BE116" s="1038"/>
      <c r="BF116" s="1038"/>
      <c r="BG116" s="1038"/>
      <c r="BH116" s="1038"/>
      <c r="BI116" s="1038"/>
      <c r="BJ116" s="1038"/>
      <c r="BK116" s="1038"/>
      <c r="BL116" s="1038"/>
      <c r="BM116" s="1038"/>
      <c r="BN116" s="1038"/>
      <c r="BO116" s="1038"/>
      <c r="BP116" s="1039"/>
      <c r="BQ116" s="989" t="s">
        <v>427</v>
      </c>
      <c r="BR116" s="990"/>
      <c r="BS116" s="990"/>
      <c r="BT116" s="990"/>
      <c r="BU116" s="990"/>
      <c r="BV116" s="990" t="s">
        <v>427</v>
      </c>
      <c r="BW116" s="990"/>
      <c r="BX116" s="990"/>
      <c r="BY116" s="990"/>
      <c r="BZ116" s="990"/>
      <c r="CA116" s="990" t="s">
        <v>402</v>
      </c>
      <c r="CB116" s="990"/>
      <c r="CC116" s="990"/>
      <c r="CD116" s="990"/>
      <c r="CE116" s="990"/>
      <c r="CF116" s="984" t="s">
        <v>427</v>
      </c>
      <c r="CG116" s="985"/>
      <c r="CH116" s="985"/>
      <c r="CI116" s="985"/>
      <c r="CJ116" s="985"/>
      <c r="CK116" s="1015"/>
      <c r="CL116" s="1016"/>
      <c r="CM116" s="986" t="s">
        <v>447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604</v>
      </c>
      <c r="DH116" s="1029"/>
      <c r="DI116" s="1029"/>
      <c r="DJ116" s="1029"/>
      <c r="DK116" s="1030"/>
      <c r="DL116" s="1031">
        <v>402</v>
      </c>
      <c r="DM116" s="1029"/>
      <c r="DN116" s="1029"/>
      <c r="DO116" s="1029"/>
      <c r="DP116" s="1030"/>
      <c r="DQ116" s="1031">
        <v>201</v>
      </c>
      <c r="DR116" s="1029"/>
      <c r="DS116" s="1029"/>
      <c r="DT116" s="1029"/>
      <c r="DU116" s="1030"/>
      <c r="DV116" s="1032">
        <v>0</v>
      </c>
      <c r="DW116" s="1033"/>
      <c r="DX116" s="1033"/>
      <c r="DY116" s="1033"/>
      <c r="DZ116" s="1034"/>
    </row>
    <row r="117" spans="1:130" s="226" customFormat="1" ht="26.25" customHeight="1">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448</v>
      </c>
      <c r="Z117" s="956"/>
      <c r="AA117" s="1046">
        <v>713778</v>
      </c>
      <c r="AB117" s="1047"/>
      <c r="AC117" s="1047"/>
      <c r="AD117" s="1047"/>
      <c r="AE117" s="1048"/>
      <c r="AF117" s="1049">
        <v>659730</v>
      </c>
      <c r="AG117" s="1047"/>
      <c r="AH117" s="1047"/>
      <c r="AI117" s="1047"/>
      <c r="AJ117" s="1048"/>
      <c r="AK117" s="1049">
        <v>708313</v>
      </c>
      <c r="AL117" s="1047"/>
      <c r="AM117" s="1047"/>
      <c r="AN117" s="1047"/>
      <c r="AO117" s="1048"/>
      <c r="AP117" s="1050"/>
      <c r="AQ117" s="1051"/>
      <c r="AR117" s="1051"/>
      <c r="AS117" s="1051"/>
      <c r="AT117" s="1052"/>
      <c r="AU117" s="970"/>
      <c r="AV117" s="971"/>
      <c r="AW117" s="971"/>
      <c r="AX117" s="971"/>
      <c r="AY117" s="971"/>
      <c r="AZ117" s="1037" t="s">
        <v>449</v>
      </c>
      <c r="BA117" s="1038"/>
      <c r="BB117" s="1038"/>
      <c r="BC117" s="1038"/>
      <c r="BD117" s="1038"/>
      <c r="BE117" s="1038"/>
      <c r="BF117" s="1038"/>
      <c r="BG117" s="1038"/>
      <c r="BH117" s="1038"/>
      <c r="BI117" s="1038"/>
      <c r="BJ117" s="1038"/>
      <c r="BK117" s="1038"/>
      <c r="BL117" s="1038"/>
      <c r="BM117" s="1038"/>
      <c r="BN117" s="1038"/>
      <c r="BO117" s="1038"/>
      <c r="BP117" s="1039"/>
      <c r="BQ117" s="989" t="s">
        <v>427</v>
      </c>
      <c r="BR117" s="990"/>
      <c r="BS117" s="990"/>
      <c r="BT117" s="990"/>
      <c r="BU117" s="990"/>
      <c r="BV117" s="990" t="s">
        <v>402</v>
      </c>
      <c r="BW117" s="990"/>
      <c r="BX117" s="990"/>
      <c r="BY117" s="990"/>
      <c r="BZ117" s="990"/>
      <c r="CA117" s="990" t="s">
        <v>402</v>
      </c>
      <c r="CB117" s="990"/>
      <c r="CC117" s="990"/>
      <c r="CD117" s="990"/>
      <c r="CE117" s="990"/>
      <c r="CF117" s="984" t="s">
        <v>427</v>
      </c>
      <c r="CG117" s="985"/>
      <c r="CH117" s="985"/>
      <c r="CI117" s="985"/>
      <c r="CJ117" s="985"/>
      <c r="CK117" s="1015"/>
      <c r="CL117" s="1016"/>
      <c r="CM117" s="986" t="s">
        <v>450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427</v>
      </c>
      <c r="DH117" s="1029"/>
      <c r="DI117" s="1029"/>
      <c r="DJ117" s="1029"/>
      <c r="DK117" s="1030"/>
      <c r="DL117" s="1031" t="s">
        <v>402</v>
      </c>
      <c r="DM117" s="1029"/>
      <c r="DN117" s="1029"/>
      <c r="DO117" s="1029"/>
      <c r="DP117" s="1030"/>
      <c r="DQ117" s="1031" t="s">
        <v>427</v>
      </c>
      <c r="DR117" s="1029"/>
      <c r="DS117" s="1029"/>
      <c r="DT117" s="1029"/>
      <c r="DU117" s="1030"/>
      <c r="DV117" s="1032" t="s">
        <v>402</v>
      </c>
      <c r="DW117" s="1033"/>
      <c r="DX117" s="1033"/>
      <c r="DY117" s="1033"/>
      <c r="DZ117" s="1034"/>
    </row>
    <row r="118" spans="1:130" s="226" customFormat="1" ht="26.25" customHeight="1">
      <c r="A118" s="974" t="s">
        <v>422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420</v>
      </c>
      <c r="AB118" s="955"/>
      <c r="AC118" s="955"/>
      <c r="AD118" s="955"/>
      <c r="AE118" s="956"/>
      <c r="AF118" s="954" t="s">
        <v>300</v>
      </c>
      <c r="AG118" s="955"/>
      <c r="AH118" s="955"/>
      <c r="AI118" s="955"/>
      <c r="AJ118" s="956"/>
      <c r="AK118" s="954" t="s">
        <v>299</v>
      </c>
      <c r="AL118" s="955"/>
      <c r="AM118" s="955"/>
      <c r="AN118" s="955"/>
      <c r="AO118" s="956"/>
      <c r="AP118" s="1041" t="s">
        <v>421</v>
      </c>
      <c r="AQ118" s="1042"/>
      <c r="AR118" s="1042"/>
      <c r="AS118" s="1042"/>
      <c r="AT118" s="1043"/>
      <c r="AU118" s="970"/>
      <c r="AV118" s="971"/>
      <c r="AW118" s="971"/>
      <c r="AX118" s="971"/>
      <c r="AY118" s="971"/>
      <c r="AZ118" s="1044" t="s">
        <v>451</v>
      </c>
      <c r="BA118" s="1035"/>
      <c r="BB118" s="1035"/>
      <c r="BC118" s="1035"/>
      <c r="BD118" s="1035"/>
      <c r="BE118" s="1035"/>
      <c r="BF118" s="1035"/>
      <c r="BG118" s="1035"/>
      <c r="BH118" s="1035"/>
      <c r="BI118" s="1035"/>
      <c r="BJ118" s="1035"/>
      <c r="BK118" s="1035"/>
      <c r="BL118" s="1035"/>
      <c r="BM118" s="1035"/>
      <c r="BN118" s="1035"/>
      <c r="BO118" s="1035"/>
      <c r="BP118" s="1036"/>
      <c r="BQ118" s="1067" t="s">
        <v>427</v>
      </c>
      <c r="BR118" s="1068"/>
      <c r="BS118" s="1068"/>
      <c r="BT118" s="1068"/>
      <c r="BU118" s="1068"/>
      <c r="BV118" s="1068" t="s">
        <v>427</v>
      </c>
      <c r="BW118" s="1068"/>
      <c r="BX118" s="1068"/>
      <c r="BY118" s="1068"/>
      <c r="BZ118" s="1068"/>
      <c r="CA118" s="1068" t="s">
        <v>427</v>
      </c>
      <c r="CB118" s="1068"/>
      <c r="CC118" s="1068"/>
      <c r="CD118" s="1068"/>
      <c r="CE118" s="1068"/>
      <c r="CF118" s="984" t="s">
        <v>427</v>
      </c>
      <c r="CG118" s="985"/>
      <c r="CH118" s="985"/>
      <c r="CI118" s="985"/>
      <c r="CJ118" s="985"/>
      <c r="CK118" s="1015"/>
      <c r="CL118" s="1016"/>
      <c r="CM118" s="986" t="s">
        <v>452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427</v>
      </c>
      <c r="DH118" s="1029"/>
      <c r="DI118" s="1029"/>
      <c r="DJ118" s="1029"/>
      <c r="DK118" s="1030"/>
      <c r="DL118" s="1031" t="s">
        <v>427</v>
      </c>
      <c r="DM118" s="1029"/>
      <c r="DN118" s="1029"/>
      <c r="DO118" s="1029"/>
      <c r="DP118" s="1030"/>
      <c r="DQ118" s="1031" t="s">
        <v>427</v>
      </c>
      <c r="DR118" s="1029"/>
      <c r="DS118" s="1029"/>
      <c r="DT118" s="1029"/>
      <c r="DU118" s="1030"/>
      <c r="DV118" s="1032" t="s">
        <v>402</v>
      </c>
      <c r="DW118" s="1033"/>
      <c r="DX118" s="1033"/>
      <c r="DY118" s="1033"/>
      <c r="DZ118" s="1034"/>
    </row>
    <row r="119" spans="1:130" s="226" customFormat="1" ht="26.25" customHeight="1">
      <c r="A119" s="1129" t="s">
        <v>425</v>
      </c>
      <c r="B119" s="1014"/>
      <c r="C119" s="993" t="s">
        <v>426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427</v>
      </c>
      <c r="AB119" s="962"/>
      <c r="AC119" s="962"/>
      <c r="AD119" s="962"/>
      <c r="AE119" s="963"/>
      <c r="AF119" s="964" t="s">
        <v>427</v>
      </c>
      <c r="AG119" s="962"/>
      <c r="AH119" s="962"/>
      <c r="AI119" s="962"/>
      <c r="AJ119" s="963"/>
      <c r="AK119" s="964" t="s">
        <v>427</v>
      </c>
      <c r="AL119" s="962"/>
      <c r="AM119" s="962"/>
      <c r="AN119" s="962"/>
      <c r="AO119" s="963"/>
      <c r="AP119" s="965" t="s">
        <v>427</v>
      </c>
      <c r="AQ119" s="966"/>
      <c r="AR119" s="966"/>
      <c r="AS119" s="966"/>
      <c r="AT119" s="967"/>
      <c r="AU119" s="972"/>
      <c r="AV119" s="973"/>
      <c r="AW119" s="973"/>
      <c r="AX119" s="973"/>
      <c r="AY119" s="973"/>
      <c r="AZ119" s="257" t="s">
        <v>182</v>
      </c>
      <c r="BA119" s="257"/>
      <c r="BB119" s="257"/>
      <c r="BC119" s="257"/>
      <c r="BD119" s="257"/>
      <c r="BE119" s="257"/>
      <c r="BF119" s="257"/>
      <c r="BG119" s="257"/>
      <c r="BH119" s="257"/>
      <c r="BI119" s="257"/>
      <c r="BJ119" s="257"/>
      <c r="BK119" s="257"/>
      <c r="BL119" s="257"/>
      <c r="BM119" s="257"/>
      <c r="BN119" s="257"/>
      <c r="BO119" s="1045" t="s">
        <v>453</v>
      </c>
      <c r="BP119" s="1076"/>
      <c r="BQ119" s="1067">
        <v>8353704</v>
      </c>
      <c r="BR119" s="1068"/>
      <c r="BS119" s="1068"/>
      <c r="BT119" s="1068"/>
      <c r="BU119" s="1068"/>
      <c r="BV119" s="1068">
        <v>8423097</v>
      </c>
      <c r="BW119" s="1068"/>
      <c r="BX119" s="1068"/>
      <c r="BY119" s="1068"/>
      <c r="BZ119" s="1068"/>
      <c r="CA119" s="1068">
        <v>8580817</v>
      </c>
      <c r="CB119" s="1068"/>
      <c r="CC119" s="1068"/>
      <c r="CD119" s="1068"/>
      <c r="CE119" s="1068"/>
      <c r="CF119" s="1069"/>
      <c r="CG119" s="1070"/>
      <c r="CH119" s="1070"/>
      <c r="CI119" s="1070"/>
      <c r="CJ119" s="1071"/>
      <c r="CK119" s="1017"/>
      <c r="CL119" s="1018"/>
      <c r="CM119" s="1072" t="s">
        <v>454</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128</v>
      </c>
      <c r="DH119" s="1054"/>
      <c r="DI119" s="1054"/>
      <c r="DJ119" s="1054"/>
      <c r="DK119" s="1055"/>
      <c r="DL119" s="1053">
        <v>235</v>
      </c>
      <c r="DM119" s="1054"/>
      <c r="DN119" s="1054"/>
      <c r="DO119" s="1054"/>
      <c r="DP119" s="1055"/>
      <c r="DQ119" s="1053">
        <v>445</v>
      </c>
      <c r="DR119" s="1054"/>
      <c r="DS119" s="1054"/>
      <c r="DT119" s="1054"/>
      <c r="DU119" s="1055"/>
      <c r="DV119" s="1056">
        <v>0</v>
      </c>
      <c r="DW119" s="1057"/>
      <c r="DX119" s="1057"/>
      <c r="DY119" s="1057"/>
      <c r="DZ119" s="1058"/>
    </row>
    <row r="120" spans="1:130" s="226" customFormat="1" ht="26.25" customHeight="1">
      <c r="A120" s="1130"/>
      <c r="B120" s="1016"/>
      <c r="C120" s="986" t="s">
        <v>431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179</v>
      </c>
      <c r="AB120" s="1029"/>
      <c r="AC120" s="1029"/>
      <c r="AD120" s="1029"/>
      <c r="AE120" s="1030"/>
      <c r="AF120" s="1031" t="s">
        <v>427</v>
      </c>
      <c r="AG120" s="1029"/>
      <c r="AH120" s="1029"/>
      <c r="AI120" s="1029"/>
      <c r="AJ120" s="1030"/>
      <c r="AK120" s="1031" t="s">
        <v>179</v>
      </c>
      <c r="AL120" s="1029"/>
      <c r="AM120" s="1029"/>
      <c r="AN120" s="1029"/>
      <c r="AO120" s="1030"/>
      <c r="AP120" s="1032" t="s">
        <v>179</v>
      </c>
      <c r="AQ120" s="1033"/>
      <c r="AR120" s="1033"/>
      <c r="AS120" s="1033"/>
      <c r="AT120" s="1034"/>
      <c r="AU120" s="1059" t="s">
        <v>455</v>
      </c>
      <c r="AV120" s="1060"/>
      <c r="AW120" s="1060"/>
      <c r="AX120" s="1060"/>
      <c r="AY120" s="1061"/>
      <c r="AZ120" s="1010" t="s">
        <v>456</v>
      </c>
      <c r="BA120" s="959"/>
      <c r="BB120" s="959"/>
      <c r="BC120" s="959"/>
      <c r="BD120" s="959"/>
      <c r="BE120" s="959"/>
      <c r="BF120" s="959"/>
      <c r="BG120" s="959"/>
      <c r="BH120" s="959"/>
      <c r="BI120" s="959"/>
      <c r="BJ120" s="959"/>
      <c r="BK120" s="959"/>
      <c r="BL120" s="959"/>
      <c r="BM120" s="959"/>
      <c r="BN120" s="959"/>
      <c r="BO120" s="959"/>
      <c r="BP120" s="960"/>
      <c r="BQ120" s="996">
        <v>4310383</v>
      </c>
      <c r="BR120" s="997"/>
      <c r="BS120" s="997"/>
      <c r="BT120" s="997"/>
      <c r="BU120" s="997"/>
      <c r="BV120" s="997">
        <v>4536013</v>
      </c>
      <c r="BW120" s="997"/>
      <c r="BX120" s="997"/>
      <c r="BY120" s="997"/>
      <c r="BZ120" s="997"/>
      <c r="CA120" s="997">
        <v>4610963</v>
      </c>
      <c r="CB120" s="997"/>
      <c r="CC120" s="997"/>
      <c r="CD120" s="997"/>
      <c r="CE120" s="997"/>
      <c r="CF120" s="1011">
        <v>181.8</v>
      </c>
      <c r="CG120" s="1012"/>
      <c r="CH120" s="1012"/>
      <c r="CI120" s="1012"/>
      <c r="CJ120" s="1012"/>
      <c r="CK120" s="1077" t="s">
        <v>457</v>
      </c>
      <c r="CL120" s="1078"/>
      <c r="CM120" s="1078"/>
      <c r="CN120" s="1078"/>
      <c r="CO120" s="1079"/>
      <c r="CP120" s="1085" t="s">
        <v>458</v>
      </c>
      <c r="CQ120" s="1086"/>
      <c r="CR120" s="1086"/>
      <c r="CS120" s="1086"/>
      <c r="CT120" s="1086"/>
      <c r="CU120" s="1086"/>
      <c r="CV120" s="1086"/>
      <c r="CW120" s="1086"/>
      <c r="CX120" s="1086"/>
      <c r="CY120" s="1086"/>
      <c r="CZ120" s="1086"/>
      <c r="DA120" s="1086"/>
      <c r="DB120" s="1086"/>
      <c r="DC120" s="1086"/>
      <c r="DD120" s="1086"/>
      <c r="DE120" s="1086"/>
      <c r="DF120" s="1087"/>
      <c r="DG120" s="996">
        <v>568979</v>
      </c>
      <c r="DH120" s="997"/>
      <c r="DI120" s="997"/>
      <c r="DJ120" s="997"/>
      <c r="DK120" s="997"/>
      <c r="DL120" s="997">
        <v>516001</v>
      </c>
      <c r="DM120" s="997"/>
      <c r="DN120" s="997"/>
      <c r="DO120" s="997"/>
      <c r="DP120" s="997"/>
      <c r="DQ120" s="997">
        <v>474826</v>
      </c>
      <c r="DR120" s="997"/>
      <c r="DS120" s="997"/>
      <c r="DT120" s="997"/>
      <c r="DU120" s="997"/>
      <c r="DV120" s="998">
        <v>18.7</v>
      </c>
      <c r="DW120" s="998"/>
      <c r="DX120" s="998"/>
      <c r="DY120" s="998"/>
      <c r="DZ120" s="999"/>
    </row>
    <row r="121" spans="1:130" s="226" customFormat="1" ht="26.25" customHeight="1">
      <c r="A121" s="1130"/>
      <c r="B121" s="1016"/>
      <c r="C121" s="1037" t="s">
        <v>459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427</v>
      </c>
      <c r="AB121" s="1029"/>
      <c r="AC121" s="1029"/>
      <c r="AD121" s="1029"/>
      <c r="AE121" s="1030"/>
      <c r="AF121" s="1031" t="s">
        <v>427</v>
      </c>
      <c r="AG121" s="1029"/>
      <c r="AH121" s="1029"/>
      <c r="AI121" s="1029"/>
      <c r="AJ121" s="1030"/>
      <c r="AK121" s="1031" t="s">
        <v>179</v>
      </c>
      <c r="AL121" s="1029"/>
      <c r="AM121" s="1029"/>
      <c r="AN121" s="1029"/>
      <c r="AO121" s="1030"/>
      <c r="AP121" s="1032" t="s">
        <v>179</v>
      </c>
      <c r="AQ121" s="1033"/>
      <c r="AR121" s="1033"/>
      <c r="AS121" s="1033"/>
      <c r="AT121" s="1034"/>
      <c r="AU121" s="1062"/>
      <c r="AV121" s="1063"/>
      <c r="AW121" s="1063"/>
      <c r="AX121" s="1063"/>
      <c r="AY121" s="1064"/>
      <c r="AZ121" s="1019" t="s">
        <v>460</v>
      </c>
      <c r="BA121" s="1020"/>
      <c r="BB121" s="1020"/>
      <c r="BC121" s="1020"/>
      <c r="BD121" s="1020"/>
      <c r="BE121" s="1020"/>
      <c r="BF121" s="1020"/>
      <c r="BG121" s="1020"/>
      <c r="BH121" s="1020"/>
      <c r="BI121" s="1020"/>
      <c r="BJ121" s="1020"/>
      <c r="BK121" s="1020"/>
      <c r="BL121" s="1020"/>
      <c r="BM121" s="1020"/>
      <c r="BN121" s="1020"/>
      <c r="BO121" s="1020"/>
      <c r="BP121" s="1021"/>
      <c r="BQ121" s="989">
        <v>19722</v>
      </c>
      <c r="BR121" s="990"/>
      <c r="BS121" s="990"/>
      <c r="BT121" s="990"/>
      <c r="BU121" s="990"/>
      <c r="BV121" s="990">
        <v>119294</v>
      </c>
      <c r="BW121" s="990"/>
      <c r="BX121" s="990"/>
      <c r="BY121" s="990"/>
      <c r="BZ121" s="990"/>
      <c r="CA121" s="990">
        <v>94824</v>
      </c>
      <c r="CB121" s="990"/>
      <c r="CC121" s="990"/>
      <c r="CD121" s="990"/>
      <c r="CE121" s="990"/>
      <c r="CF121" s="984">
        <v>3.7</v>
      </c>
      <c r="CG121" s="985"/>
      <c r="CH121" s="985"/>
      <c r="CI121" s="985"/>
      <c r="CJ121" s="985"/>
      <c r="CK121" s="1080"/>
      <c r="CL121" s="1081"/>
      <c r="CM121" s="1081"/>
      <c r="CN121" s="1081"/>
      <c r="CO121" s="1082"/>
      <c r="CP121" s="1090" t="s">
        <v>461</v>
      </c>
      <c r="CQ121" s="1091"/>
      <c r="CR121" s="1091"/>
      <c r="CS121" s="1091"/>
      <c r="CT121" s="1091"/>
      <c r="CU121" s="1091"/>
      <c r="CV121" s="1091"/>
      <c r="CW121" s="1091"/>
      <c r="CX121" s="1091"/>
      <c r="CY121" s="1091"/>
      <c r="CZ121" s="1091"/>
      <c r="DA121" s="1091"/>
      <c r="DB121" s="1091"/>
      <c r="DC121" s="1091"/>
      <c r="DD121" s="1091"/>
      <c r="DE121" s="1091"/>
      <c r="DF121" s="1092"/>
      <c r="DG121" s="989">
        <v>465212</v>
      </c>
      <c r="DH121" s="990"/>
      <c r="DI121" s="990"/>
      <c r="DJ121" s="990"/>
      <c r="DK121" s="990"/>
      <c r="DL121" s="990">
        <v>447140</v>
      </c>
      <c r="DM121" s="990"/>
      <c r="DN121" s="990"/>
      <c r="DO121" s="990"/>
      <c r="DP121" s="990"/>
      <c r="DQ121" s="990">
        <v>408232</v>
      </c>
      <c r="DR121" s="990"/>
      <c r="DS121" s="990"/>
      <c r="DT121" s="990"/>
      <c r="DU121" s="990"/>
      <c r="DV121" s="991">
        <v>16.100000000000001</v>
      </c>
      <c r="DW121" s="991"/>
      <c r="DX121" s="991"/>
      <c r="DY121" s="991"/>
      <c r="DZ121" s="992"/>
    </row>
    <row r="122" spans="1:130" s="226" customFormat="1" ht="26.25" customHeight="1">
      <c r="A122" s="1130"/>
      <c r="B122" s="1016"/>
      <c r="C122" s="986" t="s">
        <v>441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179</v>
      </c>
      <c r="AB122" s="1029"/>
      <c r="AC122" s="1029"/>
      <c r="AD122" s="1029"/>
      <c r="AE122" s="1030"/>
      <c r="AF122" s="1031" t="s">
        <v>427</v>
      </c>
      <c r="AG122" s="1029"/>
      <c r="AH122" s="1029"/>
      <c r="AI122" s="1029"/>
      <c r="AJ122" s="1030"/>
      <c r="AK122" s="1031" t="s">
        <v>179</v>
      </c>
      <c r="AL122" s="1029"/>
      <c r="AM122" s="1029"/>
      <c r="AN122" s="1029"/>
      <c r="AO122" s="1030"/>
      <c r="AP122" s="1032" t="s">
        <v>179</v>
      </c>
      <c r="AQ122" s="1033"/>
      <c r="AR122" s="1033"/>
      <c r="AS122" s="1033"/>
      <c r="AT122" s="1034"/>
      <c r="AU122" s="1062"/>
      <c r="AV122" s="1063"/>
      <c r="AW122" s="1063"/>
      <c r="AX122" s="1063"/>
      <c r="AY122" s="1064"/>
      <c r="AZ122" s="1044" t="s">
        <v>462</v>
      </c>
      <c r="BA122" s="1035"/>
      <c r="BB122" s="1035"/>
      <c r="BC122" s="1035"/>
      <c r="BD122" s="1035"/>
      <c r="BE122" s="1035"/>
      <c r="BF122" s="1035"/>
      <c r="BG122" s="1035"/>
      <c r="BH122" s="1035"/>
      <c r="BI122" s="1035"/>
      <c r="BJ122" s="1035"/>
      <c r="BK122" s="1035"/>
      <c r="BL122" s="1035"/>
      <c r="BM122" s="1035"/>
      <c r="BN122" s="1035"/>
      <c r="BO122" s="1035"/>
      <c r="BP122" s="1036"/>
      <c r="BQ122" s="1067">
        <v>5245283</v>
      </c>
      <c r="BR122" s="1068"/>
      <c r="BS122" s="1068"/>
      <c r="BT122" s="1068"/>
      <c r="BU122" s="1068"/>
      <c r="BV122" s="1068">
        <v>5903227</v>
      </c>
      <c r="BW122" s="1068"/>
      <c r="BX122" s="1068"/>
      <c r="BY122" s="1068"/>
      <c r="BZ122" s="1068"/>
      <c r="CA122" s="1068">
        <v>5720469</v>
      </c>
      <c r="CB122" s="1068"/>
      <c r="CC122" s="1068"/>
      <c r="CD122" s="1068"/>
      <c r="CE122" s="1068"/>
      <c r="CF122" s="1088">
        <v>225.5</v>
      </c>
      <c r="CG122" s="1089"/>
      <c r="CH122" s="1089"/>
      <c r="CI122" s="1089"/>
      <c r="CJ122" s="1089"/>
      <c r="CK122" s="1080"/>
      <c r="CL122" s="1081"/>
      <c r="CM122" s="1081"/>
      <c r="CN122" s="1081"/>
      <c r="CO122" s="1082"/>
      <c r="CP122" s="1090" t="s">
        <v>463</v>
      </c>
      <c r="CQ122" s="1091"/>
      <c r="CR122" s="1091"/>
      <c r="CS122" s="1091"/>
      <c r="CT122" s="1091"/>
      <c r="CU122" s="1091"/>
      <c r="CV122" s="1091"/>
      <c r="CW122" s="1091"/>
      <c r="CX122" s="1091"/>
      <c r="CY122" s="1091"/>
      <c r="CZ122" s="1091"/>
      <c r="DA122" s="1091"/>
      <c r="DB122" s="1091"/>
      <c r="DC122" s="1091"/>
      <c r="DD122" s="1091"/>
      <c r="DE122" s="1091"/>
      <c r="DF122" s="1092"/>
      <c r="DG122" s="989" t="s">
        <v>427</v>
      </c>
      <c r="DH122" s="990"/>
      <c r="DI122" s="990"/>
      <c r="DJ122" s="990"/>
      <c r="DK122" s="990"/>
      <c r="DL122" s="990" t="s">
        <v>179</v>
      </c>
      <c r="DM122" s="990"/>
      <c r="DN122" s="990"/>
      <c r="DO122" s="990"/>
      <c r="DP122" s="990"/>
      <c r="DQ122" s="990" t="s">
        <v>179</v>
      </c>
      <c r="DR122" s="990"/>
      <c r="DS122" s="990"/>
      <c r="DT122" s="990"/>
      <c r="DU122" s="990"/>
      <c r="DV122" s="991" t="s">
        <v>179</v>
      </c>
      <c r="DW122" s="991"/>
      <c r="DX122" s="991"/>
      <c r="DY122" s="991"/>
      <c r="DZ122" s="992"/>
    </row>
    <row r="123" spans="1:130" s="226" customFormat="1" ht="26.25" customHeight="1">
      <c r="A123" s="1130"/>
      <c r="B123" s="1016"/>
      <c r="C123" s="986" t="s">
        <v>447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210</v>
      </c>
      <c r="AB123" s="1029"/>
      <c r="AC123" s="1029"/>
      <c r="AD123" s="1029"/>
      <c r="AE123" s="1030"/>
      <c r="AF123" s="1031">
        <v>208</v>
      </c>
      <c r="AG123" s="1029"/>
      <c r="AH123" s="1029"/>
      <c r="AI123" s="1029"/>
      <c r="AJ123" s="1030"/>
      <c r="AK123" s="1031">
        <v>206</v>
      </c>
      <c r="AL123" s="1029"/>
      <c r="AM123" s="1029"/>
      <c r="AN123" s="1029"/>
      <c r="AO123" s="1030"/>
      <c r="AP123" s="1032">
        <v>0</v>
      </c>
      <c r="AQ123" s="1033"/>
      <c r="AR123" s="1033"/>
      <c r="AS123" s="1033"/>
      <c r="AT123" s="1034"/>
      <c r="AU123" s="1065"/>
      <c r="AV123" s="1066"/>
      <c r="AW123" s="1066"/>
      <c r="AX123" s="1066"/>
      <c r="AY123" s="1066"/>
      <c r="AZ123" s="257" t="s">
        <v>182</v>
      </c>
      <c r="BA123" s="257"/>
      <c r="BB123" s="257"/>
      <c r="BC123" s="257"/>
      <c r="BD123" s="257"/>
      <c r="BE123" s="257"/>
      <c r="BF123" s="257"/>
      <c r="BG123" s="257"/>
      <c r="BH123" s="257"/>
      <c r="BI123" s="257"/>
      <c r="BJ123" s="257"/>
      <c r="BK123" s="257"/>
      <c r="BL123" s="257"/>
      <c r="BM123" s="257"/>
      <c r="BN123" s="257"/>
      <c r="BO123" s="1045" t="s">
        <v>464</v>
      </c>
      <c r="BP123" s="1076"/>
      <c r="BQ123" s="1136">
        <v>9575388</v>
      </c>
      <c r="BR123" s="1102"/>
      <c r="BS123" s="1102"/>
      <c r="BT123" s="1102"/>
      <c r="BU123" s="1102"/>
      <c r="BV123" s="1102">
        <v>10558534</v>
      </c>
      <c r="BW123" s="1102"/>
      <c r="BX123" s="1102"/>
      <c r="BY123" s="1102"/>
      <c r="BZ123" s="1102"/>
      <c r="CA123" s="1102">
        <v>10426256</v>
      </c>
      <c r="CB123" s="1102"/>
      <c r="CC123" s="1102"/>
      <c r="CD123" s="1102"/>
      <c r="CE123" s="1102"/>
      <c r="CF123" s="1069"/>
      <c r="CG123" s="1070"/>
      <c r="CH123" s="1070"/>
      <c r="CI123" s="1070"/>
      <c r="CJ123" s="1071"/>
      <c r="CK123" s="1080"/>
      <c r="CL123" s="1081"/>
      <c r="CM123" s="1081"/>
      <c r="CN123" s="1081"/>
      <c r="CO123" s="1082"/>
      <c r="CP123" s="1090" t="s">
        <v>395</v>
      </c>
      <c r="CQ123" s="1091"/>
      <c r="CR123" s="1091"/>
      <c r="CS123" s="1091"/>
      <c r="CT123" s="1091"/>
      <c r="CU123" s="1091"/>
      <c r="CV123" s="1091"/>
      <c r="CW123" s="1091"/>
      <c r="CX123" s="1091"/>
      <c r="CY123" s="1091"/>
      <c r="CZ123" s="1091"/>
      <c r="DA123" s="1091"/>
      <c r="DB123" s="1091"/>
      <c r="DC123" s="1091"/>
      <c r="DD123" s="1091"/>
      <c r="DE123" s="1091"/>
      <c r="DF123" s="1092"/>
      <c r="DG123" s="1028" t="s">
        <v>179</v>
      </c>
      <c r="DH123" s="1029"/>
      <c r="DI123" s="1029"/>
      <c r="DJ123" s="1029"/>
      <c r="DK123" s="1030"/>
      <c r="DL123" s="1031" t="s">
        <v>179</v>
      </c>
      <c r="DM123" s="1029"/>
      <c r="DN123" s="1029"/>
      <c r="DO123" s="1029"/>
      <c r="DP123" s="1030"/>
      <c r="DQ123" s="1031" t="s">
        <v>427</v>
      </c>
      <c r="DR123" s="1029"/>
      <c r="DS123" s="1029"/>
      <c r="DT123" s="1029"/>
      <c r="DU123" s="1030"/>
      <c r="DV123" s="1032" t="s">
        <v>427</v>
      </c>
      <c r="DW123" s="1033"/>
      <c r="DX123" s="1033"/>
      <c r="DY123" s="1033"/>
      <c r="DZ123" s="1034"/>
    </row>
    <row r="124" spans="1:130" s="226" customFormat="1" ht="26.25" customHeight="1" thickBot="1">
      <c r="A124" s="1130"/>
      <c r="B124" s="1016"/>
      <c r="C124" s="986" t="s">
        <v>450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427</v>
      </c>
      <c r="AB124" s="1029"/>
      <c r="AC124" s="1029"/>
      <c r="AD124" s="1029"/>
      <c r="AE124" s="1030"/>
      <c r="AF124" s="1031" t="s">
        <v>179</v>
      </c>
      <c r="AG124" s="1029"/>
      <c r="AH124" s="1029"/>
      <c r="AI124" s="1029"/>
      <c r="AJ124" s="1030"/>
      <c r="AK124" s="1031" t="s">
        <v>427</v>
      </c>
      <c r="AL124" s="1029"/>
      <c r="AM124" s="1029"/>
      <c r="AN124" s="1029"/>
      <c r="AO124" s="1030"/>
      <c r="AP124" s="1032" t="s">
        <v>427</v>
      </c>
      <c r="AQ124" s="1033"/>
      <c r="AR124" s="1033"/>
      <c r="AS124" s="1033"/>
      <c r="AT124" s="1034"/>
      <c r="AU124" s="1132" t="s">
        <v>465</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t="s">
        <v>179</v>
      </c>
      <c r="BR124" s="1098"/>
      <c r="BS124" s="1098"/>
      <c r="BT124" s="1098"/>
      <c r="BU124" s="1098"/>
      <c r="BV124" s="1098" t="s">
        <v>179</v>
      </c>
      <c r="BW124" s="1098"/>
      <c r="BX124" s="1098"/>
      <c r="BY124" s="1098"/>
      <c r="BZ124" s="1098"/>
      <c r="CA124" s="1098" t="s">
        <v>427</v>
      </c>
      <c r="CB124" s="1098"/>
      <c r="CC124" s="1098"/>
      <c r="CD124" s="1098"/>
      <c r="CE124" s="1098"/>
      <c r="CF124" s="1099"/>
      <c r="CG124" s="1100"/>
      <c r="CH124" s="1100"/>
      <c r="CI124" s="1100"/>
      <c r="CJ124" s="1101"/>
      <c r="CK124" s="1083"/>
      <c r="CL124" s="1083"/>
      <c r="CM124" s="1083"/>
      <c r="CN124" s="1083"/>
      <c r="CO124" s="1084"/>
      <c r="CP124" s="1090" t="s">
        <v>466</v>
      </c>
      <c r="CQ124" s="1091"/>
      <c r="CR124" s="1091"/>
      <c r="CS124" s="1091"/>
      <c r="CT124" s="1091"/>
      <c r="CU124" s="1091"/>
      <c r="CV124" s="1091"/>
      <c r="CW124" s="1091"/>
      <c r="CX124" s="1091"/>
      <c r="CY124" s="1091"/>
      <c r="CZ124" s="1091"/>
      <c r="DA124" s="1091"/>
      <c r="DB124" s="1091"/>
      <c r="DC124" s="1091"/>
      <c r="DD124" s="1091"/>
      <c r="DE124" s="1091"/>
      <c r="DF124" s="1092"/>
      <c r="DG124" s="1075" t="s">
        <v>179</v>
      </c>
      <c r="DH124" s="1054"/>
      <c r="DI124" s="1054"/>
      <c r="DJ124" s="1054"/>
      <c r="DK124" s="1055"/>
      <c r="DL124" s="1053" t="s">
        <v>179</v>
      </c>
      <c r="DM124" s="1054"/>
      <c r="DN124" s="1054"/>
      <c r="DO124" s="1054"/>
      <c r="DP124" s="1055"/>
      <c r="DQ124" s="1053" t="s">
        <v>427</v>
      </c>
      <c r="DR124" s="1054"/>
      <c r="DS124" s="1054"/>
      <c r="DT124" s="1054"/>
      <c r="DU124" s="1055"/>
      <c r="DV124" s="1056" t="s">
        <v>179</v>
      </c>
      <c r="DW124" s="1057"/>
      <c r="DX124" s="1057"/>
      <c r="DY124" s="1057"/>
      <c r="DZ124" s="1058"/>
    </row>
    <row r="125" spans="1:130" s="226" customFormat="1" ht="26.25" customHeight="1">
      <c r="A125" s="1130"/>
      <c r="B125" s="1016"/>
      <c r="C125" s="986" t="s">
        <v>452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179</v>
      </c>
      <c r="AB125" s="1029"/>
      <c r="AC125" s="1029"/>
      <c r="AD125" s="1029"/>
      <c r="AE125" s="1030"/>
      <c r="AF125" s="1031" t="s">
        <v>179</v>
      </c>
      <c r="AG125" s="1029"/>
      <c r="AH125" s="1029"/>
      <c r="AI125" s="1029"/>
      <c r="AJ125" s="1030"/>
      <c r="AK125" s="1031" t="s">
        <v>179</v>
      </c>
      <c r="AL125" s="1029"/>
      <c r="AM125" s="1029"/>
      <c r="AN125" s="1029"/>
      <c r="AO125" s="1030"/>
      <c r="AP125" s="1032" t="s">
        <v>179</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467</v>
      </c>
      <c r="CL125" s="1078"/>
      <c r="CM125" s="1078"/>
      <c r="CN125" s="1078"/>
      <c r="CO125" s="1079"/>
      <c r="CP125" s="1010" t="s">
        <v>468</v>
      </c>
      <c r="CQ125" s="959"/>
      <c r="CR125" s="959"/>
      <c r="CS125" s="959"/>
      <c r="CT125" s="959"/>
      <c r="CU125" s="959"/>
      <c r="CV125" s="959"/>
      <c r="CW125" s="959"/>
      <c r="CX125" s="959"/>
      <c r="CY125" s="959"/>
      <c r="CZ125" s="959"/>
      <c r="DA125" s="959"/>
      <c r="DB125" s="959"/>
      <c r="DC125" s="959"/>
      <c r="DD125" s="959"/>
      <c r="DE125" s="959"/>
      <c r="DF125" s="960"/>
      <c r="DG125" s="996" t="s">
        <v>179</v>
      </c>
      <c r="DH125" s="997"/>
      <c r="DI125" s="997"/>
      <c r="DJ125" s="997"/>
      <c r="DK125" s="997"/>
      <c r="DL125" s="997" t="s">
        <v>427</v>
      </c>
      <c r="DM125" s="997"/>
      <c r="DN125" s="997"/>
      <c r="DO125" s="997"/>
      <c r="DP125" s="997"/>
      <c r="DQ125" s="997" t="s">
        <v>179</v>
      </c>
      <c r="DR125" s="997"/>
      <c r="DS125" s="997"/>
      <c r="DT125" s="997"/>
      <c r="DU125" s="997"/>
      <c r="DV125" s="998" t="s">
        <v>179</v>
      </c>
      <c r="DW125" s="998"/>
      <c r="DX125" s="998"/>
      <c r="DY125" s="998"/>
      <c r="DZ125" s="999"/>
    </row>
    <row r="126" spans="1:130" s="226" customFormat="1" ht="26.25" customHeight="1" thickBot="1">
      <c r="A126" s="1130"/>
      <c r="B126" s="1016"/>
      <c r="C126" s="986" t="s">
        <v>454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179</v>
      </c>
      <c r="AB126" s="1029"/>
      <c r="AC126" s="1029"/>
      <c r="AD126" s="1029"/>
      <c r="AE126" s="1030"/>
      <c r="AF126" s="1031" t="s">
        <v>427</v>
      </c>
      <c r="AG126" s="1029"/>
      <c r="AH126" s="1029"/>
      <c r="AI126" s="1029"/>
      <c r="AJ126" s="1030"/>
      <c r="AK126" s="1031" t="s">
        <v>179</v>
      </c>
      <c r="AL126" s="1029"/>
      <c r="AM126" s="1029"/>
      <c r="AN126" s="1029"/>
      <c r="AO126" s="1030"/>
      <c r="AP126" s="1032" t="s">
        <v>427</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469</v>
      </c>
      <c r="CQ126" s="1020"/>
      <c r="CR126" s="1020"/>
      <c r="CS126" s="1020"/>
      <c r="CT126" s="1020"/>
      <c r="CU126" s="1020"/>
      <c r="CV126" s="1020"/>
      <c r="CW126" s="1020"/>
      <c r="CX126" s="1020"/>
      <c r="CY126" s="1020"/>
      <c r="CZ126" s="1020"/>
      <c r="DA126" s="1020"/>
      <c r="DB126" s="1020"/>
      <c r="DC126" s="1020"/>
      <c r="DD126" s="1020"/>
      <c r="DE126" s="1020"/>
      <c r="DF126" s="1021"/>
      <c r="DG126" s="989" t="s">
        <v>179</v>
      </c>
      <c r="DH126" s="990"/>
      <c r="DI126" s="990"/>
      <c r="DJ126" s="990"/>
      <c r="DK126" s="990"/>
      <c r="DL126" s="990" t="s">
        <v>427</v>
      </c>
      <c r="DM126" s="990"/>
      <c r="DN126" s="990"/>
      <c r="DO126" s="990"/>
      <c r="DP126" s="990"/>
      <c r="DQ126" s="990" t="s">
        <v>427</v>
      </c>
      <c r="DR126" s="990"/>
      <c r="DS126" s="990"/>
      <c r="DT126" s="990"/>
      <c r="DU126" s="990"/>
      <c r="DV126" s="991" t="s">
        <v>427</v>
      </c>
      <c r="DW126" s="991"/>
      <c r="DX126" s="991"/>
      <c r="DY126" s="991"/>
      <c r="DZ126" s="992"/>
    </row>
    <row r="127" spans="1:130" s="226" customFormat="1" ht="26.25" customHeight="1">
      <c r="A127" s="1131"/>
      <c r="B127" s="1018"/>
      <c r="C127" s="1072" t="s">
        <v>470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742</v>
      </c>
      <c r="AB127" s="1029"/>
      <c r="AC127" s="1029"/>
      <c r="AD127" s="1029"/>
      <c r="AE127" s="1030"/>
      <c r="AF127" s="1031">
        <v>541</v>
      </c>
      <c r="AG127" s="1029"/>
      <c r="AH127" s="1029"/>
      <c r="AI127" s="1029"/>
      <c r="AJ127" s="1030"/>
      <c r="AK127" s="1031">
        <v>575</v>
      </c>
      <c r="AL127" s="1029"/>
      <c r="AM127" s="1029"/>
      <c r="AN127" s="1029"/>
      <c r="AO127" s="1030"/>
      <c r="AP127" s="1032">
        <v>0</v>
      </c>
      <c r="AQ127" s="1033"/>
      <c r="AR127" s="1033"/>
      <c r="AS127" s="1033"/>
      <c r="AT127" s="1034"/>
      <c r="AU127" s="262"/>
      <c r="AV127" s="262"/>
      <c r="AW127" s="262"/>
      <c r="AX127" s="1103" t="s">
        <v>471</v>
      </c>
      <c r="AY127" s="1104"/>
      <c r="AZ127" s="1104"/>
      <c r="BA127" s="1104"/>
      <c r="BB127" s="1104"/>
      <c r="BC127" s="1104"/>
      <c r="BD127" s="1104"/>
      <c r="BE127" s="1105"/>
      <c r="BF127" s="1106" t="s">
        <v>472</v>
      </c>
      <c r="BG127" s="1104"/>
      <c r="BH127" s="1104"/>
      <c r="BI127" s="1104"/>
      <c r="BJ127" s="1104"/>
      <c r="BK127" s="1104"/>
      <c r="BL127" s="1105"/>
      <c r="BM127" s="1106" t="s">
        <v>473</v>
      </c>
      <c r="BN127" s="1104"/>
      <c r="BO127" s="1104"/>
      <c r="BP127" s="1104"/>
      <c r="BQ127" s="1104"/>
      <c r="BR127" s="1104"/>
      <c r="BS127" s="1105"/>
      <c r="BT127" s="1106" t="s">
        <v>474</v>
      </c>
      <c r="BU127" s="1104"/>
      <c r="BV127" s="1104"/>
      <c r="BW127" s="1104"/>
      <c r="BX127" s="1104"/>
      <c r="BY127" s="1104"/>
      <c r="BZ127" s="1128"/>
      <c r="CA127" s="262"/>
      <c r="CB127" s="262"/>
      <c r="CC127" s="262"/>
      <c r="CD127" s="263"/>
      <c r="CE127" s="263"/>
      <c r="CF127" s="263"/>
      <c r="CG127" s="260"/>
      <c r="CH127" s="260"/>
      <c r="CI127" s="260"/>
      <c r="CJ127" s="261"/>
      <c r="CK127" s="1094"/>
      <c r="CL127" s="1081"/>
      <c r="CM127" s="1081"/>
      <c r="CN127" s="1081"/>
      <c r="CO127" s="1082"/>
      <c r="CP127" s="1019" t="s">
        <v>475</v>
      </c>
      <c r="CQ127" s="1020"/>
      <c r="CR127" s="1020"/>
      <c r="CS127" s="1020"/>
      <c r="CT127" s="1020"/>
      <c r="CU127" s="1020"/>
      <c r="CV127" s="1020"/>
      <c r="CW127" s="1020"/>
      <c r="CX127" s="1020"/>
      <c r="CY127" s="1020"/>
      <c r="CZ127" s="1020"/>
      <c r="DA127" s="1020"/>
      <c r="DB127" s="1020"/>
      <c r="DC127" s="1020"/>
      <c r="DD127" s="1020"/>
      <c r="DE127" s="1020"/>
      <c r="DF127" s="1021"/>
      <c r="DG127" s="989" t="s">
        <v>427</v>
      </c>
      <c r="DH127" s="990"/>
      <c r="DI127" s="990"/>
      <c r="DJ127" s="990"/>
      <c r="DK127" s="990"/>
      <c r="DL127" s="990" t="s">
        <v>427</v>
      </c>
      <c r="DM127" s="990"/>
      <c r="DN127" s="990"/>
      <c r="DO127" s="990"/>
      <c r="DP127" s="990"/>
      <c r="DQ127" s="990" t="s">
        <v>427</v>
      </c>
      <c r="DR127" s="990"/>
      <c r="DS127" s="990"/>
      <c r="DT127" s="990"/>
      <c r="DU127" s="990"/>
      <c r="DV127" s="991" t="s">
        <v>427</v>
      </c>
      <c r="DW127" s="991"/>
      <c r="DX127" s="991"/>
      <c r="DY127" s="991"/>
      <c r="DZ127" s="992"/>
    </row>
    <row r="128" spans="1:130" s="226" customFormat="1" ht="26.25" customHeight="1" thickBot="1">
      <c r="A128" s="1114" t="s">
        <v>476</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477</v>
      </c>
      <c r="X128" s="1116"/>
      <c r="Y128" s="1116"/>
      <c r="Z128" s="1117"/>
      <c r="AA128" s="1118">
        <v>10598</v>
      </c>
      <c r="AB128" s="1119"/>
      <c r="AC128" s="1119"/>
      <c r="AD128" s="1119"/>
      <c r="AE128" s="1120"/>
      <c r="AF128" s="1121">
        <v>28887</v>
      </c>
      <c r="AG128" s="1119"/>
      <c r="AH128" s="1119"/>
      <c r="AI128" s="1119"/>
      <c r="AJ128" s="1120"/>
      <c r="AK128" s="1121">
        <v>22042</v>
      </c>
      <c r="AL128" s="1119"/>
      <c r="AM128" s="1119"/>
      <c r="AN128" s="1119"/>
      <c r="AO128" s="1120"/>
      <c r="AP128" s="1122"/>
      <c r="AQ128" s="1123"/>
      <c r="AR128" s="1123"/>
      <c r="AS128" s="1123"/>
      <c r="AT128" s="1124"/>
      <c r="AU128" s="262"/>
      <c r="AV128" s="262"/>
      <c r="AW128" s="262"/>
      <c r="AX128" s="958" t="s">
        <v>478</v>
      </c>
      <c r="AY128" s="959"/>
      <c r="AZ128" s="959"/>
      <c r="BA128" s="959"/>
      <c r="BB128" s="959"/>
      <c r="BC128" s="959"/>
      <c r="BD128" s="959"/>
      <c r="BE128" s="960"/>
      <c r="BF128" s="1125" t="s">
        <v>427</v>
      </c>
      <c r="BG128" s="1126"/>
      <c r="BH128" s="1126"/>
      <c r="BI128" s="1126"/>
      <c r="BJ128" s="1126"/>
      <c r="BK128" s="1126"/>
      <c r="BL128" s="1127"/>
      <c r="BM128" s="1125">
        <v>15</v>
      </c>
      <c r="BN128" s="1126"/>
      <c r="BO128" s="1126"/>
      <c r="BP128" s="1126"/>
      <c r="BQ128" s="1126"/>
      <c r="BR128" s="1126"/>
      <c r="BS128" s="1127"/>
      <c r="BT128" s="1125">
        <v>20</v>
      </c>
      <c r="BU128" s="1126"/>
      <c r="BV128" s="1126"/>
      <c r="BW128" s="1126"/>
      <c r="BX128" s="1126"/>
      <c r="BY128" s="1126"/>
      <c r="BZ128" s="1149"/>
      <c r="CA128" s="263"/>
      <c r="CB128" s="263"/>
      <c r="CC128" s="263"/>
      <c r="CD128" s="263"/>
      <c r="CE128" s="263"/>
      <c r="CF128" s="263"/>
      <c r="CG128" s="260"/>
      <c r="CH128" s="260"/>
      <c r="CI128" s="260"/>
      <c r="CJ128" s="261"/>
      <c r="CK128" s="1095"/>
      <c r="CL128" s="1096"/>
      <c r="CM128" s="1096"/>
      <c r="CN128" s="1096"/>
      <c r="CO128" s="1097"/>
      <c r="CP128" s="1107" t="s">
        <v>479</v>
      </c>
      <c r="CQ128" s="1108"/>
      <c r="CR128" s="1108"/>
      <c r="CS128" s="1108"/>
      <c r="CT128" s="1108"/>
      <c r="CU128" s="1108"/>
      <c r="CV128" s="1108"/>
      <c r="CW128" s="1108"/>
      <c r="CX128" s="1108"/>
      <c r="CY128" s="1108"/>
      <c r="CZ128" s="1108"/>
      <c r="DA128" s="1108"/>
      <c r="DB128" s="1108"/>
      <c r="DC128" s="1108"/>
      <c r="DD128" s="1108"/>
      <c r="DE128" s="1108"/>
      <c r="DF128" s="1109"/>
      <c r="DG128" s="1110" t="s">
        <v>427</v>
      </c>
      <c r="DH128" s="1111"/>
      <c r="DI128" s="1111"/>
      <c r="DJ128" s="1111"/>
      <c r="DK128" s="1111"/>
      <c r="DL128" s="1111" t="s">
        <v>427</v>
      </c>
      <c r="DM128" s="1111"/>
      <c r="DN128" s="1111"/>
      <c r="DO128" s="1111"/>
      <c r="DP128" s="1111"/>
      <c r="DQ128" s="1111" t="s">
        <v>427</v>
      </c>
      <c r="DR128" s="1111"/>
      <c r="DS128" s="1111"/>
      <c r="DT128" s="1111"/>
      <c r="DU128" s="1111"/>
      <c r="DV128" s="1112" t="s">
        <v>179</v>
      </c>
      <c r="DW128" s="1112"/>
      <c r="DX128" s="1112"/>
      <c r="DY128" s="1112"/>
      <c r="DZ128" s="1113"/>
    </row>
    <row r="129" spans="1:131" s="226" customFormat="1" ht="26.25" customHeight="1">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480</v>
      </c>
      <c r="X129" s="1144"/>
      <c r="Y129" s="1144"/>
      <c r="Z129" s="1145"/>
      <c r="AA129" s="1028">
        <v>3161242</v>
      </c>
      <c r="AB129" s="1029"/>
      <c r="AC129" s="1029"/>
      <c r="AD129" s="1029"/>
      <c r="AE129" s="1030"/>
      <c r="AF129" s="1031">
        <v>3104094</v>
      </c>
      <c r="AG129" s="1029"/>
      <c r="AH129" s="1029"/>
      <c r="AI129" s="1029"/>
      <c r="AJ129" s="1030"/>
      <c r="AK129" s="1031">
        <v>3066292</v>
      </c>
      <c r="AL129" s="1029"/>
      <c r="AM129" s="1029"/>
      <c r="AN129" s="1029"/>
      <c r="AO129" s="1030"/>
      <c r="AP129" s="1146"/>
      <c r="AQ129" s="1147"/>
      <c r="AR129" s="1147"/>
      <c r="AS129" s="1147"/>
      <c r="AT129" s="1148"/>
      <c r="AU129" s="264"/>
      <c r="AV129" s="264"/>
      <c r="AW129" s="264"/>
      <c r="AX129" s="1137" t="s">
        <v>481</v>
      </c>
      <c r="AY129" s="1020"/>
      <c r="AZ129" s="1020"/>
      <c r="BA129" s="1020"/>
      <c r="BB129" s="1020"/>
      <c r="BC129" s="1020"/>
      <c r="BD129" s="1020"/>
      <c r="BE129" s="1021"/>
      <c r="BF129" s="1138" t="s">
        <v>179</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483</v>
      </c>
      <c r="X130" s="1144"/>
      <c r="Y130" s="1144"/>
      <c r="Z130" s="1145"/>
      <c r="AA130" s="1028">
        <v>522968</v>
      </c>
      <c r="AB130" s="1029"/>
      <c r="AC130" s="1029"/>
      <c r="AD130" s="1029"/>
      <c r="AE130" s="1030"/>
      <c r="AF130" s="1031">
        <v>491298</v>
      </c>
      <c r="AG130" s="1029"/>
      <c r="AH130" s="1029"/>
      <c r="AI130" s="1029"/>
      <c r="AJ130" s="1030"/>
      <c r="AK130" s="1031">
        <v>529954</v>
      </c>
      <c r="AL130" s="1029"/>
      <c r="AM130" s="1029"/>
      <c r="AN130" s="1029"/>
      <c r="AO130" s="1030"/>
      <c r="AP130" s="1146"/>
      <c r="AQ130" s="1147"/>
      <c r="AR130" s="1147"/>
      <c r="AS130" s="1147"/>
      <c r="AT130" s="1148"/>
      <c r="AU130" s="264"/>
      <c r="AV130" s="264"/>
      <c r="AW130" s="264"/>
      <c r="AX130" s="1137" t="s">
        <v>484</v>
      </c>
      <c r="AY130" s="1020"/>
      <c r="AZ130" s="1020"/>
      <c r="BA130" s="1020"/>
      <c r="BB130" s="1020"/>
      <c r="BC130" s="1020"/>
      <c r="BD130" s="1020"/>
      <c r="BE130" s="1021"/>
      <c r="BF130" s="1174">
        <v>6.1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485</v>
      </c>
      <c r="X131" s="1182"/>
      <c r="Y131" s="1182"/>
      <c r="Z131" s="1183"/>
      <c r="AA131" s="1075">
        <v>2638274</v>
      </c>
      <c r="AB131" s="1054"/>
      <c r="AC131" s="1054"/>
      <c r="AD131" s="1054"/>
      <c r="AE131" s="1055"/>
      <c r="AF131" s="1053">
        <v>2612796</v>
      </c>
      <c r="AG131" s="1054"/>
      <c r="AH131" s="1054"/>
      <c r="AI131" s="1054"/>
      <c r="AJ131" s="1055"/>
      <c r="AK131" s="1053">
        <v>2536338</v>
      </c>
      <c r="AL131" s="1054"/>
      <c r="AM131" s="1054"/>
      <c r="AN131" s="1054"/>
      <c r="AO131" s="1055"/>
      <c r="AP131" s="1184"/>
      <c r="AQ131" s="1185"/>
      <c r="AR131" s="1185"/>
      <c r="AS131" s="1185"/>
      <c r="AT131" s="1186"/>
      <c r="AU131" s="264"/>
      <c r="AV131" s="264"/>
      <c r="AW131" s="264"/>
      <c r="AX131" s="1156" t="s">
        <v>486</v>
      </c>
      <c r="AY131" s="1108"/>
      <c r="AZ131" s="1108"/>
      <c r="BA131" s="1108"/>
      <c r="BB131" s="1108"/>
      <c r="BC131" s="1108"/>
      <c r="BD131" s="1108"/>
      <c r="BE131" s="1109"/>
      <c r="BF131" s="1157" t="s">
        <v>179</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487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488</v>
      </c>
      <c r="W132" s="1167"/>
      <c r="X132" s="1167"/>
      <c r="Y132" s="1167"/>
      <c r="Z132" s="1168"/>
      <c r="AA132" s="1169">
        <v>6.8306779359999998</v>
      </c>
      <c r="AB132" s="1170"/>
      <c r="AC132" s="1170"/>
      <c r="AD132" s="1170"/>
      <c r="AE132" s="1171"/>
      <c r="AF132" s="1172">
        <v>5.3408302829999998</v>
      </c>
      <c r="AG132" s="1170"/>
      <c r="AH132" s="1170"/>
      <c r="AI132" s="1170"/>
      <c r="AJ132" s="1171"/>
      <c r="AK132" s="1172">
        <v>6.1630981360000003</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489</v>
      </c>
      <c r="W133" s="1150"/>
      <c r="X133" s="1150"/>
      <c r="Y133" s="1150"/>
      <c r="Z133" s="1151"/>
      <c r="AA133" s="1152">
        <v>6.4</v>
      </c>
      <c r="AB133" s="1153"/>
      <c r="AC133" s="1153"/>
      <c r="AD133" s="1153"/>
      <c r="AE133" s="1154"/>
      <c r="AF133" s="1152">
        <v>5.9</v>
      </c>
      <c r="AG133" s="1153"/>
      <c r="AH133" s="1153"/>
      <c r="AI133" s="1153"/>
      <c r="AJ133" s="1154"/>
      <c r="AK133" s="1152">
        <v>6.1</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OU2r1CF+pUeBToscbyFD74Jld5EL2+HkMLi97E9JFi6obhV3uPnXCwNBb+k4S9o6LjNFjtapfbe3UW247rCqtA==" saltValue="s5IbjGjJl2O939CRtTv8o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FKEJJun7cFrxZPCTfOVzhAV8WvwpY2RWpvf2+2quaUkXFfcP4is4fc0voc0fWzE2ydS6pUVWHi0e3TW+mTBEUg==" saltValue="cCkj2z8EP0YH/PqCVCmg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Ow8vP8S0Nl2pbA47IBSCGQwOjYjU8G0H2ArRrdscd2NMdKtrr503w4Tc2p0I7m+TvPbQWCGYvLhaUx6R+THwjg==" saltValue="iQojg57GZHXs+3WAQY3F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493</v>
      </c>
      <c r="AP7" s="283"/>
      <c r="AQ7" s="284" t="s">
        <v>494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495</v>
      </c>
      <c r="AQ8" s="290" t="s">
        <v>496</v>
      </c>
      <c r="AR8" s="291" t="s">
        <v>497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498</v>
      </c>
      <c r="AL9" s="1193"/>
      <c r="AM9" s="1193"/>
      <c r="AN9" s="1194"/>
      <c r="AO9" s="292">
        <v>918702</v>
      </c>
      <c r="AP9" s="292">
        <v>162545</v>
      </c>
      <c r="AQ9" s="293">
        <v>107310</v>
      </c>
      <c r="AR9" s="294">
        <v>51.5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499</v>
      </c>
      <c r="AL10" s="1193"/>
      <c r="AM10" s="1193"/>
      <c r="AN10" s="1194"/>
      <c r="AO10" s="295">
        <v>20220</v>
      </c>
      <c r="AP10" s="295">
        <v>3577</v>
      </c>
      <c r="AQ10" s="296">
        <v>12629</v>
      </c>
      <c r="AR10" s="297">
        <v>-71.7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500</v>
      </c>
      <c r="AL11" s="1193"/>
      <c r="AM11" s="1193"/>
      <c r="AN11" s="1194"/>
      <c r="AO11" s="295">
        <v>158973</v>
      </c>
      <c r="AP11" s="295">
        <v>28127</v>
      </c>
      <c r="AQ11" s="296">
        <v>13528</v>
      </c>
      <c r="AR11" s="297">
        <v>107.9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501</v>
      </c>
      <c r="AL12" s="1193"/>
      <c r="AM12" s="1193"/>
      <c r="AN12" s="1194"/>
      <c r="AO12" s="295" t="s">
        <v>502</v>
      </c>
      <c r="AP12" s="295" t="s">
        <v>502</v>
      </c>
      <c r="AQ12" s="296">
        <v>1569</v>
      </c>
      <c r="AR12" s="297" t="s">
        <v>502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503</v>
      </c>
      <c r="AL13" s="1193"/>
      <c r="AM13" s="1193"/>
      <c r="AN13" s="1194"/>
      <c r="AO13" s="295" t="s">
        <v>502</v>
      </c>
      <c r="AP13" s="295" t="s">
        <v>502</v>
      </c>
      <c r="AQ13" s="296" t="s">
        <v>502</v>
      </c>
      <c r="AR13" s="297" t="s">
        <v>502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504</v>
      </c>
      <c r="AL14" s="1193"/>
      <c r="AM14" s="1193"/>
      <c r="AN14" s="1194"/>
      <c r="AO14" s="295">
        <v>35773</v>
      </c>
      <c r="AP14" s="295">
        <v>6329</v>
      </c>
      <c r="AQ14" s="296">
        <v>5788</v>
      </c>
      <c r="AR14" s="297">
        <v>9.3000000000000007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505</v>
      </c>
      <c r="AL15" s="1193"/>
      <c r="AM15" s="1193"/>
      <c r="AN15" s="1194"/>
      <c r="AO15" s="295">
        <v>32968</v>
      </c>
      <c r="AP15" s="295">
        <v>5833</v>
      </c>
      <c r="AQ15" s="296">
        <v>2674</v>
      </c>
      <c r="AR15" s="297">
        <v>118.1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506</v>
      </c>
      <c r="AL16" s="1196"/>
      <c r="AM16" s="1196"/>
      <c r="AN16" s="1197"/>
      <c r="AO16" s="295">
        <v>-85310</v>
      </c>
      <c r="AP16" s="295">
        <v>-15094</v>
      </c>
      <c r="AQ16" s="296">
        <v>-10217</v>
      </c>
      <c r="AR16" s="297">
        <v>47.7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182</v>
      </c>
      <c r="AL17" s="1196"/>
      <c r="AM17" s="1196"/>
      <c r="AN17" s="1197"/>
      <c r="AO17" s="295">
        <v>1081326</v>
      </c>
      <c r="AP17" s="295">
        <v>191317</v>
      </c>
      <c r="AQ17" s="296">
        <v>133280</v>
      </c>
      <c r="AR17" s="297">
        <v>43.5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511</v>
      </c>
      <c r="AL21" s="1188"/>
      <c r="AM21" s="1188"/>
      <c r="AN21" s="1189"/>
      <c r="AO21" s="307">
        <v>18.22</v>
      </c>
      <c r="AP21" s="308">
        <v>12.41</v>
      </c>
      <c r="AQ21" s="309">
        <v>5.81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512</v>
      </c>
      <c r="AL22" s="1188"/>
      <c r="AM22" s="1188"/>
      <c r="AN22" s="1189"/>
      <c r="AO22" s="312">
        <v>92.7</v>
      </c>
      <c r="AP22" s="313">
        <v>96.1</v>
      </c>
      <c r="AQ22" s="314">
        <v>-3.4</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514</v>
      </c>
      <c r="AO27" s="273"/>
      <c r="AP27" s="273"/>
      <c r="AQ27" s="273"/>
      <c r="AR27" s="273"/>
      <c r="AS27" s="273"/>
      <c r="AT27" s="273"/>
    </row>
    <row r="28" spans="1:46" ht="17.2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493</v>
      </c>
      <c r="AP30" s="283"/>
      <c r="AQ30" s="284" t="s">
        <v>494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495</v>
      </c>
      <c r="AQ31" s="290" t="s">
        <v>496</v>
      </c>
      <c r="AR31" s="291" t="s">
        <v>497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517</v>
      </c>
      <c r="AL32" s="1204"/>
      <c r="AM32" s="1204"/>
      <c r="AN32" s="1205"/>
      <c r="AO32" s="322">
        <v>584469</v>
      </c>
      <c r="AP32" s="322">
        <v>103409</v>
      </c>
      <c r="AQ32" s="323">
        <v>65207</v>
      </c>
      <c r="AR32" s="324">
        <v>58.6</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518</v>
      </c>
      <c r="AL33" s="1204"/>
      <c r="AM33" s="1204"/>
      <c r="AN33" s="1205"/>
      <c r="AO33" s="322" t="s">
        <v>502</v>
      </c>
      <c r="AP33" s="322" t="s">
        <v>502</v>
      </c>
      <c r="AQ33" s="323" t="s">
        <v>502</v>
      </c>
      <c r="AR33" s="324" t="s">
        <v>502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519</v>
      </c>
      <c r="AL34" s="1204"/>
      <c r="AM34" s="1204"/>
      <c r="AN34" s="1205"/>
      <c r="AO34" s="322" t="s">
        <v>502</v>
      </c>
      <c r="AP34" s="322" t="s">
        <v>502</v>
      </c>
      <c r="AQ34" s="323" t="s">
        <v>502</v>
      </c>
      <c r="AR34" s="324" t="s">
        <v>502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520</v>
      </c>
      <c r="AL35" s="1204"/>
      <c r="AM35" s="1204"/>
      <c r="AN35" s="1205"/>
      <c r="AO35" s="322">
        <v>100209</v>
      </c>
      <c r="AP35" s="322">
        <v>17730</v>
      </c>
      <c r="AQ35" s="323">
        <v>23731</v>
      </c>
      <c r="AR35" s="324">
        <v>-25.3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521</v>
      </c>
      <c r="AL36" s="1204"/>
      <c r="AM36" s="1204"/>
      <c r="AN36" s="1205"/>
      <c r="AO36" s="322">
        <v>22854</v>
      </c>
      <c r="AP36" s="322">
        <v>4044</v>
      </c>
      <c r="AQ36" s="323">
        <v>4111</v>
      </c>
      <c r="AR36" s="324">
        <v>-1.6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522</v>
      </c>
      <c r="AL37" s="1204"/>
      <c r="AM37" s="1204"/>
      <c r="AN37" s="1205"/>
      <c r="AO37" s="322">
        <v>781</v>
      </c>
      <c r="AP37" s="322">
        <v>138</v>
      </c>
      <c r="AQ37" s="323">
        <v>745</v>
      </c>
      <c r="AR37" s="324">
        <v>-81.5</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523</v>
      </c>
      <c r="AL38" s="1207"/>
      <c r="AM38" s="1207"/>
      <c r="AN38" s="1208"/>
      <c r="AO38" s="325" t="s">
        <v>502</v>
      </c>
      <c r="AP38" s="325" t="s">
        <v>502</v>
      </c>
      <c r="AQ38" s="326">
        <v>5</v>
      </c>
      <c r="AR38" s="314" t="s">
        <v>502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524</v>
      </c>
      <c r="AL39" s="1207"/>
      <c r="AM39" s="1207"/>
      <c r="AN39" s="1208"/>
      <c r="AO39" s="322">
        <v>-22042</v>
      </c>
      <c r="AP39" s="322">
        <v>-3900</v>
      </c>
      <c r="AQ39" s="323">
        <v>-2298</v>
      </c>
      <c r="AR39" s="324">
        <v>69.7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525</v>
      </c>
      <c r="AL40" s="1204"/>
      <c r="AM40" s="1204"/>
      <c r="AN40" s="1205"/>
      <c r="AO40" s="322">
        <v>-529954</v>
      </c>
      <c r="AP40" s="322">
        <v>-93764</v>
      </c>
      <c r="AQ40" s="323">
        <v>-66358</v>
      </c>
      <c r="AR40" s="324">
        <v>41.3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156317</v>
      </c>
      <c r="AP41" s="322">
        <v>27657</v>
      </c>
      <c r="AQ41" s="323">
        <v>25144</v>
      </c>
      <c r="AR41" s="324">
        <v>10</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493</v>
      </c>
      <c r="AN49" s="1200" t="s">
        <v>529</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530</v>
      </c>
      <c r="AO50" s="339" t="s">
        <v>531</v>
      </c>
      <c r="AP50" s="340" t="s">
        <v>532</v>
      </c>
      <c r="AQ50" s="341" t="s">
        <v>533</v>
      </c>
      <c r="AR50" s="342" t="s">
        <v>534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1952451</v>
      </c>
      <c r="AN51" s="344">
        <v>318663</v>
      </c>
      <c r="AO51" s="345">
        <v>76.8</v>
      </c>
      <c r="AP51" s="346">
        <v>174587</v>
      </c>
      <c r="AQ51" s="347">
        <v>19.100000000000001</v>
      </c>
      <c r="AR51" s="348">
        <v>57.7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1384070</v>
      </c>
      <c r="AN52" s="352">
        <v>225897</v>
      </c>
      <c r="AO52" s="353">
        <v>179.4</v>
      </c>
      <c r="AP52" s="354">
        <v>79695</v>
      </c>
      <c r="AQ52" s="355">
        <v>17</v>
      </c>
      <c r="AR52" s="356">
        <v>162.4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2085793</v>
      </c>
      <c r="AN53" s="344">
        <v>345502</v>
      </c>
      <c r="AO53" s="345">
        <v>8.4</v>
      </c>
      <c r="AP53" s="346">
        <v>175675</v>
      </c>
      <c r="AQ53" s="347">
        <v>0.6</v>
      </c>
      <c r="AR53" s="348">
        <v>7.8</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1704370</v>
      </c>
      <c r="AN54" s="352">
        <v>282321</v>
      </c>
      <c r="AO54" s="353">
        <v>25</v>
      </c>
      <c r="AP54" s="354">
        <v>87698</v>
      </c>
      <c r="AQ54" s="355">
        <v>10</v>
      </c>
      <c r="AR54" s="356">
        <v>15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963497</v>
      </c>
      <c r="AN55" s="344">
        <v>163721</v>
      </c>
      <c r="AO55" s="345">
        <v>-52.6</v>
      </c>
      <c r="AP55" s="346">
        <v>162193</v>
      </c>
      <c r="AQ55" s="347">
        <v>-7.7</v>
      </c>
      <c r="AR55" s="348">
        <v>-44.9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757039</v>
      </c>
      <c r="AN56" s="352">
        <v>128639</v>
      </c>
      <c r="AO56" s="353">
        <v>-54.4</v>
      </c>
      <c r="AP56" s="354">
        <v>79985</v>
      </c>
      <c r="AQ56" s="355">
        <v>-8.8000000000000007</v>
      </c>
      <c r="AR56" s="356">
        <v>-45.6</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784995</v>
      </c>
      <c r="AN57" s="344">
        <v>134371</v>
      </c>
      <c r="AO57" s="345">
        <v>-17.899999999999999</v>
      </c>
      <c r="AP57" s="346">
        <v>138651</v>
      </c>
      <c r="AQ57" s="347">
        <v>-14.5</v>
      </c>
      <c r="AR57" s="348">
        <v>-3.4</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541462</v>
      </c>
      <c r="AN58" s="352">
        <v>92684</v>
      </c>
      <c r="AO58" s="353">
        <v>-28</v>
      </c>
      <c r="AP58" s="354">
        <v>71211</v>
      </c>
      <c r="AQ58" s="355">
        <v>-11</v>
      </c>
      <c r="AR58" s="356">
        <v>-17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940947</v>
      </c>
      <c r="AN59" s="344">
        <v>166480</v>
      </c>
      <c r="AO59" s="345">
        <v>23.9</v>
      </c>
      <c r="AP59" s="346">
        <v>122882</v>
      </c>
      <c r="AQ59" s="347">
        <v>-11.4</v>
      </c>
      <c r="AR59" s="348">
        <v>35.299999999999997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781079</v>
      </c>
      <c r="AN60" s="352">
        <v>138195</v>
      </c>
      <c r="AO60" s="353">
        <v>49.1</v>
      </c>
      <c r="AP60" s="354">
        <v>65785</v>
      </c>
      <c r="AQ60" s="355">
        <v>-7.6</v>
      </c>
      <c r="AR60" s="356">
        <v>56.7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1345537</v>
      </c>
      <c r="AN61" s="359">
        <v>225747</v>
      </c>
      <c r="AO61" s="360">
        <v>7.7</v>
      </c>
      <c r="AP61" s="361">
        <v>154798</v>
      </c>
      <c r="AQ61" s="362">
        <v>-2.8</v>
      </c>
      <c r="AR61" s="348">
        <v>10.5</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1033604</v>
      </c>
      <c r="AN62" s="352">
        <v>173547</v>
      </c>
      <c r="AO62" s="353">
        <v>34.200000000000003</v>
      </c>
      <c r="AP62" s="354">
        <v>76875</v>
      </c>
      <c r="AQ62" s="355">
        <v>-0.1</v>
      </c>
      <c r="AR62" s="356">
        <v>34.299999999999997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Jo4az5zd4AJXHndapjQlVv6G+zysrfyDow9KknseUa0oyPLRub/jHLWW58MK1tEs/E6cGg+73VgnuvW5tlyKUg==" saltValue="moQjJTOYqf3NVO+6vv7Th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x0mWLur51CA10KvgD+yJ0fq4uAKPSWskN3F2ygn/gLbPylSgwECH4KzdeTP0QiZwlGJPl6xKpb8gia4qlwjpQ==" saltValue="lxsxSc213BgGTR87Jna48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n1NQV1QJ8hrSTA79KJtsIa0jJhg+GLxznbKzZIapvkATrzA6GksYRTgQz5KP7B3TGB8PeAaHGuxViTGj9WOrg==" saltValue="93Xf0HRhu70ztRCyUAZ8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545</v>
      </c>
      <c r="G46" s="8" t="s">
        <v>546</v>
      </c>
      <c r="H46" s="8" t="s">
        <v>547</v>
      </c>
      <c r="I46" s="8" t="s">
        <v>548</v>
      </c>
      <c r="J46" s="9" t="s">
        <v>549</v>
      </c>
    </row>
    <row r="47" spans="2:10" ht="57.75" customHeight="1">
      <c r="B47" s="10"/>
      <c r="C47" s="1212" t="s">
        <v>3</v>
      </c>
      <c r="D47" s="1212"/>
      <c r="E47" s="1213"/>
      <c r="F47" s="11">
        <v>46.1</v>
      </c>
      <c r="G47" s="12">
        <v>57.57</v>
      </c>
      <c r="H47" s="12">
        <v>68.42</v>
      </c>
      <c r="I47" s="12">
        <v>74.98</v>
      </c>
      <c r="J47" s="13">
        <v>75.92</v>
      </c>
    </row>
    <row r="48" spans="2:10" ht="57.75" customHeight="1">
      <c r="B48" s="14"/>
      <c r="C48" s="1214" t="s">
        <v>4</v>
      </c>
      <c r="D48" s="1214"/>
      <c r="E48" s="1215"/>
      <c r="F48" s="15">
        <v>3.94</v>
      </c>
      <c r="G48" s="16">
        <v>5.99</v>
      </c>
      <c r="H48" s="16">
        <v>3.62</v>
      </c>
      <c r="I48" s="16">
        <v>6.58</v>
      </c>
      <c r="J48" s="17">
        <v>8.0500000000000007</v>
      </c>
    </row>
    <row r="49" spans="2:10" ht="57.75" customHeight="1" thickBot="1">
      <c r="B49" s="18"/>
      <c r="C49" s="1216" t="s">
        <v>5</v>
      </c>
      <c r="D49" s="1216"/>
      <c r="E49" s="1217"/>
      <c r="F49" s="19">
        <v>15.38</v>
      </c>
      <c r="G49" s="20">
        <v>11.38</v>
      </c>
      <c r="H49" s="20">
        <v>9.6199999999999992</v>
      </c>
      <c r="I49" s="20">
        <v>8.4600000000000009</v>
      </c>
      <c r="J49" s="21">
        <v>1.4</v>
      </c>
    </row>
    <row r="50" spans="2:10" ht="13.5" customHeight="1"/>
    <row r="51" spans="2:10" ht="13.5" hidden="1" customHeight="1"/>
    <row r="52" spans="2:10" ht="13.5" hidden="1" customHeight="1"/>
    <row r="53" spans="2:10" ht="13.5" hidden="1" customHeight="1"/>
  </sheetData>
  <sheetProtection algorithmName="SHA-512" hashValue="/Ft6n7SB5e9dUx00mZBZSWYavxFu8+rpteh8rogUgd+vIIKYLlMGI2HZ3LGRbl97JvmJUf3JAS6Z8s0Ir9PGXw==" saltValue="EBs7qhzG+AK9Cry9VYfg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2019-10-16T07:38:17Z</cp:lastPrinted>
  <dcterms:created xsi:type="dcterms:W3CDTF">2019-06-06T04:37:13Z</dcterms:created>
  <dcterms:modified xsi:type="dcterms:W3CDTF">2019-10-21T10:38:05Z</dcterms:modified>
  <cp:category/>
</cp:coreProperties>
</file>